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UBLICACION PARA LA WEB\VOLUMEN IV\"/>
    </mc:Choice>
  </mc:AlternateContent>
  <bookViews>
    <workbookView xWindow="0" yWindow="0" windowWidth="28800" windowHeight="12435"/>
  </bookViews>
  <sheets>
    <sheet name="Cuadro 4" sheetId="1" r:id="rId1"/>
  </sheets>
  <definedNames>
    <definedName name="_xlnm._FilterDatabase" localSheetId="0" hidden="1">'Cuadro 4'!$A$3:$F$3</definedName>
    <definedName name="_xlnm.Print_Area" localSheetId="0">'Cuadro 4'!$A$1:$F$716</definedName>
    <definedName name="_xlnm.Print_Titles" localSheetId="0">'Cuadro 4'!$1:$3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9" i="1" l="1"/>
  <c r="E39" i="1"/>
  <c r="D39" i="1"/>
  <c r="C39" i="1"/>
  <c r="B39" i="1"/>
  <c r="F5" i="1" l="1"/>
  <c r="F4" i="1" s="1"/>
  <c r="B5" i="1"/>
  <c r="C5" i="1"/>
  <c r="D5" i="1"/>
  <c r="E5" i="1"/>
  <c r="B517" i="1"/>
  <c r="C517" i="1"/>
  <c r="D517" i="1"/>
  <c r="E517" i="1"/>
  <c r="F517" i="1"/>
  <c r="F99" i="1"/>
  <c r="F140" i="1"/>
  <c r="F252" i="1"/>
  <c r="F276" i="1"/>
  <c r="F331" i="1"/>
  <c r="F414" i="1"/>
  <c r="F451" i="1"/>
  <c r="F633" i="1"/>
  <c r="F637" i="1"/>
  <c r="F643" i="1"/>
  <c r="B99" i="1"/>
  <c r="B140" i="1"/>
  <c r="B252" i="1"/>
  <c r="B276" i="1"/>
  <c r="B331" i="1"/>
  <c r="B414" i="1"/>
  <c r="B451" i="1"/>
  <c r="B633" i="1"/>
  <c r="B637" i="1"/>
  <c r="B643" i="1"/>
  <c r="C99" i="1"/>
  <c r="C140" i="1"/>
  <c r="C252" i="1"/>
  <c r="C276" i="1"/>
  <c r="C331" i="1"/>
  <c r="C414" i="1"/>
  <c r="C451" i="1"/>
  <c r="C633" i="1"/>
  <c r="C637" i="1"/>
  <c r="C643" i="1"/>
  <c r="D99" i="1"/>
  <c r="D140" i="1"/>
  <c r="D252" i="1"/>
  <c r="D276" i="1"/>
  <c r="D331" i="1"/>
  <c r="D414" i="1"/>
  <c r="D451" i="1"/>
  <c r="D633" i="1"/>
  <c r="D637" i="1"/>
  <c r="D643" i="1"/>
  <c r="E99" i="1"/>
  <c r="E140" i="1"/>
  <c r="E252" i="1"/>
  <c r="E276" i="1"/>
  <c r="E331" i="1"/>
  <c r="E414" i="1"/>
  <c r="E451" i="1"/>
  <c r="E633" i="1"/>
  <c r="E637" i="1"/>
  <c r="E643" i="1"/>
  <c r="E4" i="1" l="1"/>
  <c r="C4" i="1"/>
  <c r="D4" i="1"/>
  <c r="B4" i="1"/>
</calcChain>
</file>

<file path=xl/sharedStrings.xml><?xml version="1.0" encoding="utf-8"?>
<sst xmlns="http://schemas.openxmlformats.org/spreadsheetml/2006/main" count="721" uniqueCount="674">
  <si>
    <t>Explotaciones</t>
  </si>
  <si>
    <t>Sembrada</t>
  </si>
  <si>
    <t>Perdida</t>
  </si>
  <si>
    <t>Mecanizada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</si>
  <si>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</si>
  <si>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</si>
  <si>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</si>
  <si>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</si>
  <si>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</si>
  <si>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</si>
  <si>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</si>
  <si>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</si>
  <si>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</si>
  <si>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Kuna Yala</t>
  </si>
  <si>
    <t>Comarca Emberá</t>
  </si>
  <si>
    <t>Comarca Ngäbe Buglé</t>
  </si>
  <si>
    <t>Provincia, comarca indígena, distrito y corregimiento</t>
  </si>
  <si>
    <t xml:space="preserve"> -   Cantidad nula o cero.</t>
  </si>
  <si>
    <t xml:space="preserve">   Bocas del Toro</t>
  </si>
  <si>
    <t xml:space="preserve">     Bastimentos</t>
  </si>
  <si>
    <t xml:space="preserve">     Bocas del Drago</t>
  </si>
  <si>
    <t xml:space="preserve">   Changuinola</t>
  </si>
  <si>
    <t xml:space="preserve">     Guabito</t>
  </si>
  <si>
    <t xml:space="preserve">     El Teribe</t>
  </si>
  <si>
    <t xml:space="preserve">     El Empalme</t>
  </si>
  <si>
    <t xml:space="preserve">     Las Tablas</t>
  </si>
  <si>
    <t xml:space="preserve">     Cochigró</t>
  </si>
  <si>
    <t xml:space="preserve">     Las Delicias</t>
  </si>
  <si>
    <t xml:space="preserve">     Barriada 4 de Abril</t>
  </si>
  <si>
    <t xml:space="preserve">     El Silencio</t>
  </si>
  <si>
    <t xml:space="preserve">     Finca 6</t>
  </si>
  <si>
    <t xml:space="preserve">     Finca 30</t>
  </si>
  <si>
    <t xml:space="preserve">     Finca 60</t>
  </si>
  <si>
    <t xml:space="preserve">     Finca 4</t>
  </si>
  <si>
    <t xml:space="preserve">     Finca 51</t>
  </si>
  <si>
    <t xml:space="preserve">     Finca 66</t>
  </si>
  <si>
    <t xml:space="preserve">     La Mesa</t>
  </si>
  <si>
    <t xml:space="preserve">   Chiriquí Grande</t>
  </si>
  <si>
    <t xml:space="preserve">     Miramar</t>
  </si>
  <si>
    <t xml:space="preserve">     Punta Peña</t>
  </si>
  <si>
    <t xml:space="preserve">     Punta Robalo</t>
  </si>
  <si>
    <t xml:space="preserve">     Bajo Cedro</t>
  </si>
  <si>
    <t xml:space="preserve">   Almirante</t>
  </si>
  <si>
    <t xml:space="preserve">     Barriada Guaymí</t>
  </si>
  <si>
    <t xml:space="preserve">     Valle de Agua Arriba</t>
  </si>
  <si>
    <t xml:space="preserve">     Bajo Culubre</t>
  </si>
  <si>
    <t xml:space="preserve">     Cauchero</t>
  </si>
  <si>
    <t xml:space="preserve">     Ceiba</t>
  </si>
  <si>
    <t xml:space="preserve">     Miraflores</t>
  </si>
  <si>
    <t xml:space="preserve">   Aguadulce</t>
  </si>
  <si>
    <t xml:space="preserve">     El Cristo</t>
  </si>
  <si>
    <t xml:space="preserve">     El Roble</t>
  </si>
  <si>
    <t xml:space="preserve">     Pocrí</t>
  </si>
  <si>
    <t xml:space="preserve">     Barrios Unidos</t>
  </si>
  <si>
    <t xml:space="preserve">     Pueblos Unidos</t>
  </si>
  <si>
    <t xml:space="preserve">     Virgen del Carmen</t>
  </si>
  <si>
    <t xml:space="preserve">     El Hato de San Juan de Dios</t>
  </si>
  <si>
    <t xml:space="preserve">   Antón</t>
  </si>
  <si>
    <t xml:space="preserve">     Cabuya</t>
  </si>
  <si>
    <t xml:space="preserve">     El Chirú</t>
  </si>
  <si>
    <t xml:space="preserve">     El Retiro</t>
  </si>
  <si>
    <t xml:space="preserve">     El Valle</t>
  </si>
  <si>
    <t xml:space="preserve">     Juan Díaz</t>
  </si>
  <si>
    <t xml:space="preserve">     Río Hato</t>
  </si>
  <si>
    <t xml:space="preserve">     San Juan de Dios</t>
  </si>
  <si>
    <t xml:space="preserve">     Santa Rita</t>
  </si>
  <si>
    <t xml:space="preserve">     Caballero</t>
  </si>
  <si>
    <t xml:space="preserve">   La Pintada</t>
  </si>
  <si>
    <t xml:space="preserve">     El Harino</t>
  </si>
  <si>
    <t xml:space="preserve">     El Potrero</t>
  </si>
  <si>
    <t xml:space="preserve">     Llano Grande</t>
  </si>
  <si>
    <t xml:space="preserve">     Piedras Gordas</t>
  </si>
  <si>
    <t xml:space="preserve">     Las Lomas</t>
  </si>
  <si>
    <t xml:space="preserve">     Llano Norte</t>
  </si>
  <si>
    <t xml:space="preserve">   Natá</t>
  </si>
  <si>
    <t xml:space="preserve">     Capellanía</t>
  </si>
  <si>
    <t xml:space="preserve">     El Caño</t>
  </si>
  <si>
    <t xml:space="preserve">     Guzmán</t>
  </si>
  <si>
    <t xml:space="preserve">     Las Huacas</t>
  </si>
  <si>
    <t xml:space="preserve">     Toza</t>
  </si>
  <si>
    <t xml:space="preserve">     Villarreal</t>
  </si>
  <si>
    <t xml:space="preserve">   Olá</t>
  </si>
  <si>
    <t xml:space="preserve">     El Copé</t>
  </si>
  <si>
    <t xml:space="preserve">     El Palmar</t>
  </si>
  <si>
    <t xml:space="preserve">     El Picacho</t>
  </si>
  <si>
    <t xml:space="preserve">     La Pava</t>
  </si>
  <si>
    <t xml:space="preserve">   Penonomé</t>
  </si>
  <si>
    <t xml:space="preserve">     Cañaveral</t>
  </si>
  <si>
    <t xml:space="preserve">     Coclé</t>
  </si>
  <si>
    <t xml:space="preserve">     Chiguirí Arriba</t>
  </si>
  <si>
    <t xml:space="preserve">     El Coco</t>
  </si>
  <si>
    <t xml:space="preserve">     Pajonal</t>
  </si>
  <si>
    <t xml:space="preserve">     Río Grande</t>
  </si>
  <si>
    <t xml:space="preserve">     Río Indio</t>
  </si>
  <si>
    <t xml:space="preserve">     Toabré</t>
  </si>
  <si>
    <t xml:space="preserve">     Tulú</t>
  </si>
  <si>
    <t xml:space="preserve">     Boca de Tucué</t>
  </si>
  <si>
    <t xml:space="preserve">     Candelario Ovalle</t>
  </si>
  <si>
    <t xml:space="preserve">     General Victoriano Lorenzo</t>
  </si>
  <si>
    <t xml:space="preserve">     Las Minas</t>
  </si>
  <si>
    <t xml:space="preserve">     Riecito</t>
  </si>
  <si>
    <t xml:space="preserve">     San Miguel</t>
  </si>
  <si>
    <t xml:space="preserve">   Colón</t>
  </si>
  <si>
    <t xml:space="preserve">     Buena Vista</t>
  </si>
  <si>
    <t xml:space="preserve">     Cativá</t>
  </si>
  <si>
    <t xml:space="preserve">     Ciricito</t>
  </si>
  <si>
    <t xml:space="preserve">     Cristóbal</t>
  </si>
  <si>
    <t xml:space="preserve">     Escobal</t>
  </si>
  <si>
    <t xml:space="preserve">     Limón</t>
  </si>
  <si>
    <t xml:space="preserve">     Nueva Providencia</t>
  </si>
  <si>
    <t xml:space="preserve">     Puerto Pilón</t>
  </si>
  <si>
    <t xml:space="preserve">     Sabanitas</t>
  </si>
  <si>
    <t xml:space="preserve">     Salamanca</t>
  </si>
  <si>
    <t xml:space="preserve">     San Juan</t>
  </si>
  <si>
    <t xml:space="preserve">     Cristóbal Este</t>
  </si>
  <si>
    <t xml:space="preserve">   Chagres</t>
  </si>
  <si>
    <t xml:space="preserve">     Achiote</t>
  </si>
  <si>
    <t xml:space="preserve">     El Guabo</t>
  </si>
  <si>
    <t xml:space="preserve">     La Encantada</t>
  </si>
  <si>
    <t xml:space="preserve">     Palmas Bellas</t>
  </si>
  <si>
    <t xml:space="preserve">     Piña</t>
  </si>
  <si>
    <t xml:space="preserve">     Salud</t>
  </si>
  <si>
    <t xml:space="preserve">   Donoso</t>
  </si>
  <si>
    <t xml:space="preserve">     El Guásimo</t>
  </si>
  <si>
    <t xml:space="preserve">     Gobea</t>
  </si>
  <si>
    <t xml:space="preserve">   Portobelo</t>
  </si>
  <si>
    <t xml:space="preserve">     Isla Grande</t>
  </si>
  <si>
    <t xml:space="preserve">     María Chiquita</t>
  </si>
  <si>
    <t xml:space="preserve">   Santa Isabel</t>
  </si>
  <si>
    <t xml:space="preserve">     Cuango</t>
  </si>
  <si>
    <t xml:space="preserve">     Nombre de Dios</t>
  </si>
  <si>
    <t xml:space="preserve">     Palmira</t>
  </si>
  <si>
    <t xml:space="preserve">     Playa Chiquita</t>
  </si>
  <si>
    <t xml:space="preserve">   Omar Torrijos Herrera</t>
  </si>
  <si>
    <t xml:space="preserve">     San José del General</t>
  </si>
  <si>
    <t xml:space="preserve">     Nueva Esperanza</t>
  </si>
  <si>
    <t xml:space="preserve">     San Juan de Turbe</t>
  </si>
  <si>
    <t xml:space="preserve">   Alanje</t>
  </si>
  <si>
    <t xml:space="preserve">     Divalá</t>
  </si>
  <si>
    <t xml:space="preserve">     El Tejar</t>
  </si>
  <si>
    <t xml:space="preserve">     Guarumal</t>
  </si>
  <si>
    <t xml:space="preserve">     Palo Grande</t>
  </si>
  <si>
    <t xml:space="preserve">     Querévalo</t>
  </si>
  <si>
    <t xml:space="preserve">     Santo Tomás</t>
  </si>
  <si>
    <t xml:space="preserve">     Canta Gallo</t>
  </si>
  <si>
    <t xml:space="preserve">     Nuevo México</t>
  </si>
  <si>
    <t xml:space="preserve">   Barú</t>
  </si>
  <si>
    <t xml:space="preserve">     Progreso</t>
  </si>
  <si>
    <t xml:space="preserve">     Baco</t>
  </si>
  <si>
    <t xml:space="preserve">     Rodolfo Aguilar Delgado</t>
  </si>
  <si>
    <t xml:space="preserve">     Manaca</t>
  </si>
  <si>
    <t xml:space="preserve">   Boquerón</t>
  </si>
  <si>
    <t xml:space="preserve">     Bágala</t>
  </si>
  <si>
    <t xml:space="preserve">     Guayabal</t>
  </si>
  <si>
    <t xml:space="preserve">     Paraíso</t>
  </si>
  <si>
    <t xml:space="preserve">     Pedregal</t>
  </si>
  <si>
    <t xml:space="preserve">     Tijeras</t>
  </si>
  <si>
    <t xml:space="preserve">   Boquete</t>
  </si>
  <si>
    <t xml:space="preserve">     Bajo Boquete</t>
  </si>
  <si>
    <t xml:space="preserve">     Caldera</t>
  </si>
  <si>
    <t xml:space="preserve">     Alto Boquete</t>
  </si>
  <si>
    <t xml:space="preserve">     Jaramillo</t>
  </si>
  <si>
    <t xml:space="preserve">     Los Naranjos</t>
  </si>
  <si>
    <t xml:space="preserve">   Bugaba</t>
  </si>
  <si>
    <t xml:space="preserve">     Bugaba</t>
  </si>
  <si>
    <t xml:space="preserve">     Gómez</t>
  </si>
  <si>
    <t xml:space="preserve">     La Estrella</t>
  </si>
  <si>
    <t xml:space="preserve">     San Andrés</t>
  </si>
  <si>
    <t xml:space="preserve">     Santa Marta</t>
  </si>
  <si>
    <t xml:space="preserve">     Santa Rosa</t>
  </si>
  <si>
    <t xml:space="preserve">     Santo Domingo</t>
  </si>
  <si>
    <t xml:space="preserve">     Sortová</t>
  </si>
  <si>
    <t xml:space="preserve">     El Bongo</t>
  </si>
  <si>
    <t xml:space="preserve">     Solano</t>
  </si>
  <si>
    <t xml:space="preserve">     San Isidro</t>
  </si>
  <si>
    <t xml:space="preserve">   David</t>
  </si>
  <si>
    <t xml:space="preserve">     Bijagual</t>
  </si>
  <si>
    <t xml:space="preserve">     Cochea</t>
  </si>
  <si>
    <t xml:space="preserve">     Chiriquí</t>
  </si>
  <si>
    <t xml:space="preserve">     Guacá</t>
  </si>
  <si>
    <t xml:space="preserve">     San Carlos</t>
  </si>
  <si>
    <t xml:space="preserve">     San Pablo Nuevo</t>
  </si>
  <si>
    <t xml:space="preserve">     San Pablo Viejo</t>
  </si>
  <si>
    <t xml:space="preserve">     David Este</t>
  </si>
  <si>
    <t xml:space="preserve">     David Sur</t>
  </si>
  <si>
    <t xml:space="preserve">   Dolega</t>
  </si>
  <si>
    <t xml:space="preserve">     Dos Ríos</t>
  </si>
  <si>
    <t xml:space="preserve">     Los Anastacios</t>
  </si>
  <si>
    <t xml:space="preserve">     Potrerillos</t>
  </si>
  <si>
    <t xml:space="preserve">     Potrerillos  Abajo</t>
  </si>
  <si>
    <t xml:space="preserve">     Rovira</t>
  </si>
  <si>
    <t xml:space="preserve">     Tinajas</t>
  </si>
  <si>
    <t xml:space="preserve">     Los Algarrobos</t>
  </si>
  <si>
    <t xml:space="preserve">   Gualaca</t>
  </si>
  <si>
    <t xml:space="preserve">     Hornito</t>
  </si>
  <si>
    <t xml:space="preserve">     Los Ángeles</t>
  </si>
  <si>
    <t xml:space="preserve">     Paja de Sombrero</t>
  </si>
  <si>
    <t xml:space="preserve">     Rincón</t>
  </si>
  <si>
    <t xml:space="preserve">   Remedios</t>
  </si>
  <si>
    <t xml:space="preserve">     El Nancito</t>
  </si>
  <si>
    <t xml:space="preserve">     El Porvenir</t>
  </si>
  <si>
    <t xml:space="preserve">     El Puerto</t>
  </si>
  <si>
    <t xml:space="preserve">   Renacimiento</t>
  </si>
  <si>
    <t xml:space="preserve">     Cañas Gordas</t>
  </si>
  <si>
    <t xml:space="preserve">     Monte Lirio</t>
  </si>
  <si>
    <t xml:space="preserve">     Plaza Caisán</t>
  </si>
  <si>
    <t xml:space="preserve">     Santa Cruz</t>
  </si>
  <si>
    <t xml:space="preserve">     Dominical</t>
  </si>
  <si>
    <t xml:space="preserve">     Santa Clara</t>
  </si>
  <si>
    <t xml:space="preserve">   San Félix</t>
  </si>
  <si>
    <t xml:space="preserve">     Juay</t>
  </si>
  <si>
    <t xml:space="preserve">     Lajas Adentro</t>
  </si>
  <si>
    <t xml:space="preserve">     San Félix</t>
  </si>
  <si>
    <t xml:space="preserve">   San Lorenzo</t>
  </si>
  <si>
    <t xml:space="preserve">     Boca Chica</t>
  </si>
  <si>
    <t xml:space="preserve">     Boca del Monte</t>
  </si>
  <si>
    <t xml:space="preserve">     San Lorenzo</t>
  </si>
  <si>
    <t xml:space="preserve">   Tolé</t>
  </si>
  <si>
    <t xml:space="preserve">     Bella Vista</t>
  </si>
  <si>
    <t xml:space="preserve">     Cerro Viejo</t>
  </si>
  <si>
    <t xml:space="preserve">     Justo Fidel Palacios</t>
  </si>
  <si>
    <t xml:space="preserve">     Lajas de Tolé</t>
  </si>
  <si>
    <t xml:space="preserve">     Potrero de Caña</t>
  </si>
  <si>
    <t xml:space="preserve">     Quebrada de Piedra</t>
  </si>
  <si>
    <t xml:space="preserve">     Veladero</t>
  </si>
  <si>
    <t xml:space="preserve">   Tierras Altas</t>
  </si>
  <si>
    <t xml:space="preserve">     Volcán</t>
  </si>
  <si>
    <t xml:space="preserve">     Paso Ancho</t>
  </si>
  <si>
    <t xml:space="preserve">   Chepigana</t>
  </si>
  <si>
    <t xml:space="preserve">     Camogantí</t>
  </si>
  <si>
    <t xml:space="preserve">     Chepigana</t>
  </si>
  <si>
    <t xml:space="preserve">     Garachiné</t>
  </si>
  <si>
    <t xml:space="preserve">     Sambú</t>
  </si>
  <si>
    <t xml:space="preserve">     Setegantí</t>
  </si>
  <si>
    <t xml:space="preserve">     Taimatí</t>
  </si>
  <si>
    <t xml:space="preserve">   Pinogana</t>
  </si>
  <si>
    <t xml:space="preserve">     Boca de Cupé</t>
  </si>
  <si>
    <t xml:space="preserve">     Pinogana</t>
  </si>
  <si>
    <t xml:space="preserve">     Yape</t>
  </si>
  <si>
    <t xml:space="preserve">     Yaviza</t>
  </si>
  <si>
    <t xml:space="preserve">     Metetí</t>
  </si>
  <si>
    <t xml:space="preserve">   Santa Fe</t>
  </si>
  <si>
    <t xml:space="preserve">     Río Congo</t>
  </si>
  <si>
    <t xml:space="preserve">     Río Iglesias</t>
  </si>
  <si>
    <t xml:space="preserve">     Agua Fría</t>
  </si>
  <si>
    <t xml:space="preserve">     Cucunatí</t>
  </si>
  <si>
    <t xml:space="preserve">     Río Congo Arriba</t>
  </si>
  <si>
    <t xml:space="preserve">     Santa Fe</t>
  </si>
  <si>
    <t xml:space="preserve">     Zapallal</t>
  </si>
  <si>
    <t xml:space="preserve">   Chitré</t>
  </si>
  <si>
    <t xml:space="preserve">     La Arena</t>
  </si>
  <si>
    <t xml:space="preserve">     Monagrillo</t>
  </si>
  <si>
    <t xml:space="preserve">     San Juan Bautista</t>
  </si>
  <si>
    <t xml:space="preserve">   Las Minas</t>
  </si>
  <si>
    <t xml:space="preserve">     Chepo</t>
  </si>
  <si>
    <t xml:space="preserve">     Chumical</t>
  </si>
  <si>
    <t xml:space="preserve">     El Toro</t>
  </si>
  <si>
    <t xml:space="preserve">     Leones</t>
  </si>
  <si>
    <t xml:space="preserve">     Quebrada del Rosario</t>
  </si>
  <si>
    <t xml:space="preserve">     Quebrada El Ciprián</t>
  </si>
  <si>
    <t xml:space="preserve">   Los Pozos</t>
  </si>
  <si>
    <t xml:space="preserve">     Capurí</t>
  </si>
  <si>
    <t xml:space="preserve">     El Calabacito</t>
  </si>
  <si>
    <t xml:space="preserve">     El Cedro</t>
  </si>
  <si>
    <t xml:space="preserve">     La  Arena</t>
  </si>
  <si>
    <t xml:space="preserve">     La Pitaloza</t>
  </si>
  <si>
    <t xml:space="preserve">     Los Cerritos</t>
  </si>
  <si>
    <t xml:space="preserve">     Los Cerros de Paja</t>
  </si>
  <si>
    <t xml:space="preserve">     Las Llanas</t>
  </si>
  <si>
    <t xml:space="preserve">   Ocú</t>
  </si>
  <si>
    <t xml:space="preserve">     Cerro Largo</t>
  </si>
  <si>
    <t xml:space="preserve">     Los Llanos</t>
  </si>
  <si>
    <t xml:space="preserve">     Peñas Chatas</t>
  </si>
  <si>
    <t xml:space="preserve">     El Tijera</t>
  </si>
  <si>
    <t xml:space="preserve">     Menchaca</t>
  </si>
  <si>
    <t xml:space="preserve">     Entradero del Castillo</t>
  </si>
  <si>
    <t xml:space="preserve">   Parita</t>
  </si>
  <si>
    <t xml:space="preserve">     Los Castillos</t>
  </si>
  <si>
    <t xml:space="preserve">     Llano de La Cruz</t>
  </si>
  <si>
    <t xml:space="preserve">     París</t>
  </si>
  <si>
    <t xml:space="preserve">     Portobelillo</t>
  </si>
  <si>
    <t xml:space="preserve">     Potuga</t>
  </si>
  <si>
    <t xml:space="preserve">   Pesé</t>
  </si>
  <si>
    <t xml:space="preserve">     Las Cabras</t>
  </si>
  <si>
    <t xml:space="preserve">     El Pájaro</t>
  </si>
  <si>
    <t xml:space="preserve">     El Barrero</t>
  </si>
  <si>
    <t xml:space="preserve">     El Pedregoso</t>
  </si>
  <si>
    <t xml:space="preserve">     El Ciruelo</t>
  </si>
  <si>
    <t xml:space="preserve">     Sabana Grande</t>
  </si>
  <si>
    <t xml:space="preserve">     Rincón Hondo</t>
  </si>
  <si>
    <t xml:space="preserve">   Santa María</t>
  </si>
  <si>
    <t xml:space="preserve">     Chupampa</t>
  </si>
  <si>
    <t xml:space="preserve">     El Rincón</t>
  </si>
  <si>
    <t xml:space="preserve">     El Limón</t>
  </si>
  <si>
    <t xml:space="preserve">     Los Canelos</t>
  </si>
  <si>
    <t xml:space="preserve">   Guararé</t>
  </si>
  <si>
    <t xml:space="preserve">     El Espinal</t>
  </si>
  <si>
    <t xml:space="preserve">     El Macano</t>
  </si>
  <si>
    <t xml:space="preserve">     Guararé Arriba</t>
  </si>
  <si>
    <t xml:space="preserve">     La Enea</t>
  </si>
  <si>
    <t xml:space="preserve">     La Pasera</t>
  </si>
  <si>
    <t xml:space="preserve">     Las Trancas</t>
  </si>
  <si>
    <t xml:space="preserve">     Llano Abajo</t>
  </si>
  <si>
    <t xml:space="preserve">     El Hato</t>
  </si>
  <si>
    <t xml:space="preserve">     Perales</t>
  </si>
  <si>
    <t xml:space="preserve">   Las Tablas</t>
  </si>
  <si>
    <t xml:space="preserve">     Bajo Corral</t>
  </si>
  <si>
    <t xml:space="preserve">     Bayano</t>
  </si>
  <si>
    <t xml:space="preserve">     El Carate</t>
  </si>
  <si>
    <t xml:space="preserve">     El Manantial</t>
  </si>
  <si>
    <t xml:space="preserve">     El Muñoz</t>
  </si>
  <si>
    <t xml:space="preserve">     La Laja</t>
  </si>
  <si>
    <t xml:space="preserve">     La Miel</t>
  </si>
  <si>
    <t xml:space="preserve">     La Palma</t>
  </si>
  <si>
    <t xml:space="preserve">     La Tiza</t>
  </si>
  <si>
    <t xml:space="preserve">     Las Palmitas</t>
  </si>
  <si>
    <t xml:space="preserve">     Las Tablas Abajo</t>
  </si>
  <si>
    <t xml:space="preserve">     Río Hondo</t>
  </si>
  <si>
    <t xml:space="preserve">     Sesteadero</t>
  </si>
  <si>
    <t xml:space="preserve">     Valle Rico</t>
  </si>
  <si>
    <t xml:space="preserve">   Los Santos</t>
  </si>
  <si>
    <t xml:space="preserve">     La Colorada</t>
  </si>
  <si>
    <t xml:space="preserve">     La Espigadilla</t>
  </si>
  <si>
    <t xml:space="preserve">     Las Cruces</t>
  </si>
  <si>
    <t xml:space="preserve">     Las Guabas</t>
  </si>
  <si>
    <t xml:space="preserve">     Los Olivos</t>
  </si>
  <si>
    <t xml:space="preserve">     Llano Largo</t>
  </si>
  <si>
    <t xml:space="preserve">     Santa Ana</t>
  </si>
  <si>
    <t xml:space="preserve">     Tres Quebradas</t>
  </si>
  <si>
    <t xml:space="preserve">     Agua Buena</t>
  </si>
  <si>
    <t xml:space="preserve">     Villa Lourdes</t>
  </si>
  <si>
    <t xml:space="preserve">     El Ejido</t>
  </si>
  <si>
    <t xml:space="preserve">   Macaracas</t>
  </si>
  <si>
    <t xml:space="preserve">     Bahía Honda</t>
  </si>
  <si>
    <t xml:space="preserve">     Bajos de Güera</t>
  </si>
  <si>
    <t xml:space="preserve">     Corozal</t>
  </si>
  <si>
    <t xml:space="preserve">     Chupá</t>
  </si>
  <si>
    <t xml:space="preserve">     Espino Amarillo</t>
  </si>
  <si>
    <t xml:space="preserve">     Las Palmas</t>
  </si>
  <si>
    <t xml:space="preserve">     Llano de Piedra</t>
  </si>
  <si>
    <t xml:space="preserve">     Mogollón</t>
  </si>
  <si>
    <t xml:space="preserve">   Pedasí</t>
  </si>
  <si>
    <t xml:space="preserve">     Los Asientos</t>
  </si>
  <si>
    <t xml:space="preserve">     Mariabé</t>
  </si>
  <si>
    <t xml:space="preserve">     Purio</t>
  </si>
  <si>
    <t xml:space="preserve">     Oria Arriba</t>
  </si>
  <si>
    <t xml:space="preserve">   Pocrí</t>
  </si>
  <si>
    <t xml:space="preserve">     El Cañafístulo</t>
  </si>
  <si>
    <t xml:space="preserve">     Lajamina</t>
  </si>
  <si>
    <t xml:space="preserve">     Paritilla</t>
  </si>
  <si>
    <t xml:space="preserve">   Tonosí</t>
  </si>
  <si>
    <t xml:space="preserve">     Altos de Güera</t>
  </si>
  <si>
    <t xml:space="preserve">     Cañas</t>
  </si>
  <si>
    <t xml:space="preserve">     El Bebedero</t>
  </si>
  <si>
    <t xml:space="preserve">     El Cacao</t>
  </si>
  <si>
    <t xml:space="preserve">     El Cortezo</t>
  </si>
  <si>
    <t xml:space="preserve">     Flores</t>
  </si>
  <si>
    <t xml:space="preserve">     Guánico</t>
  </si>
  <si>
    <t xml:space="preserve">     La Tronosa</t>
  </si>
  <si>
    <t xml:space="preserve">     Cambutal</t>
  </si>
  <si>
    <t xml:space="preserve">     Isla de Cañas</t>
  </si>
  <si>
    <t xml:space="preserve">   Chepo</t>
  </si>
  <si>
    <t xml:space="preserve">     Cañita</t>
  </si>
  <si>
    <t xml:space="preserve">     El Llano</t>
  </si>
  <si>
    <t xml:space="preserve">     Las Margaritas</t>
  </si>
  <si>
    <t xml:space="preserve">     Santa Cruz de Chinina</t>
  </si>
  <si>
    <t xml:space="preserve">     Tortí</t>
  </si>
  <si>
    <t xml:space="preserve">   Chimán</t>
  </si>
  <si>
    <t xml:space="preserve">     Brujas</t>
  </si>
  <si>
    <t xml:space="preserve">     Pásiga</t>
  </si>
  <si>
    <t xml:space="preserve">     Unión Santeña</t>
  </si>
  <si>
    <t xml:space="preserve">   Panamá</t>
  </si>
  <si>
    <t xml:space="preserve">     Betania</t>
  </si>
  <si>
    <t xml:space="preserve">     Pueblo Nuevo</t>
  </si>
  <si>
    <t xml:space="preserve">     Ancón</t>
  </si>
  <si>
    <t xml:space="preserve">     Chilibre</t>
  </si>
  <si>
    <t xml:space="preserve">     Las Cumbres</t>
  </si>
  <si>
    <t xml:space="preserve">     Pacora</t>
  </si>
  <si>
    <t xml:space="preserve">     San Martín</t>
  </si>
  <si>
    <t xml:space="preserve">     Tocumen</t>
  </si>
  <si>
    <t xml:space="preserve">     Las Mañanitas</t>
  </si>
  <si>
    <t xml:space="preserve">     24 de Diciembre</t>
  </si>
  <si>
    <t xml:space="preserve">     Alcalde Díaz</t>
  </si>
  <si>
    <t xml:space="preserve">     Ernesto Córdoba Campos</t>
  </si>
  <si>
    <t xml:space="preserve">     Caimitillo</t>
  </si>
  <si>
    <t xml:space="preserve">     Las Garzas</t>
  </si>
  <si>
    <t xml:space="preserve">     Don Bosco</t>
  </si>
  <si>
    <t xml:space="preserve">   San Miguelito</t>
  </si>
  <si>
    <t xml:space="preserve">     Belisario Porras</t>
  </si>
  <si>
    <t xml:space="preserve">     José Domingo Espinar</t>
  </si>
  <si>
    <t xml:space="preserve">     Arnulfo Arias</t>
  </si>
  <si>
    <t xml:space="preserve">     Belisario Frías</t>
  </si>
  <si>
    <t xml:space="preserve">     Omar Torrijos</t>
  </si>
  <si>
    <t xml:space="preserve">   Arraiján</t>
  </si>
  <si>
    <t xml:space="preserve">     Juan Demóstenes Arosemena</t>
  </si>
  <si>
    <t xml:space="preserve">     Nuevo Emperador</t>
  </si>
  <si>
    <t xml:space="preserve">     Veracruz</t>
  </si>
  <si>
    <t xml:space="preserve">     Vista Alegre</t>
  </si>
  <si>
    <t xml:space="preserve">     Burunga</t>
  </si>
  <si>
    <t xml:space="preserve">     Cerro Silvestre</t>
  </si>
  <si>
    <t xml:space="preserve">     Vacamonte</t>
  </si>
  <si>
    <t xml:space="preserve">   Capira</t>
  </si>
  <si>
    <t xml:space="preserve">     Caimito</t>
  </si>
  <si>
    <t xml:space="preserve">     Campana</t>
  </si>
  <si>
    <t xml:space="preserve">     Cermeño</t>
  </si>
  <si>
    <t xml:space="preserve">     Cirí de  Los Sotos</t>
  </si>
  <si>
    <t xml:space="preserve">     Cirí Grande</t>
  </si>
  <si>
    <t xml:space="preserve">     La Trinidad</t>
  </si>
  <si>
    <t xml:space="preserve">     Las Ollas Arriba</t>
  </si>
  <si>
    <t xml:space="preserve">     Lídice</t>
  </si>
  <si>
    <t xml:space="preserve">     Villa Carmen</t>
  </si>
  <si>
    <t xml:space="preserve">     Villa Rosario</t>
  </si>
  <si>
    <t xml:space="preserve">   Chame</t>
  </si>
  <si>
    <t xml:space="preserve">     Bejuco</t>
  </si>
  <si>
    <t xml:space="preserve">     Buenos Aires</t>
  </si>
  <si>
    <t xml:space="preserve">     Chicá</t>
  </si>
  <si>
    <t xml:space="preserve">     El Líbano</t>
  </si>
  <si>
    <t xml:space="preserve">     Las Lajas</t>
  </si>
  <si>
    <t xml:space="preserve">     Nueva Gorgona</t>
  </si>
  <si>
    <t xml:space="preserve">     Punta Chame</t>
  </si>
  <si>
    <t xml:space="preserve">     Sajalices</t>
  </si>
  <si>
    <t xml:space="preserve">     Sorá</t>
  </si>
  <si>
    <t xml:space="preserve">   La Chorrera</t>
  </si>
  <si>
    <t xml:space="preserve">     Barrio Balboa</t>
  </si>
  <si>
    <t xml:space="preserve">     Barrio Colón</t>
  </si>
  <si>
    <t xml:space="preserve">     Amador</t>
  </si>
  <si>
    <t xml:space="preserve">     Arosemena</t>
  </si>
  <si>
    <t xml:space="preserve">     El Arado</t>
  </si>
  <si>
    <t xml:space="preserve">     Feuillet</t>
  </si>
  <si>
    <t xml:space="preserve">     Guadalupe</t>
  </si>
  <si>
    <t xml:space="preserve">     Herrera</t>
  </si>
  <si>
    <t xml:space="preserve">     Hurtado</t>
  </si>
  <si>
    <t xml:space="preserve">     Iturralde</t>
  </si>
  <si>
    <t xml:space="preserve">     La Represa</t>
  </si>
  <si>
    <t xml:space="preserve">     Los Díaz</t>
  </si>
  <si>
    <t xml:space="preserve">     Mendoza</t>
  </si>
  <si>
    <t xml:space="preserve">     Obaldía</t>
  </si>
  <si>
    <t xml:space="preserve">     Playa Leona</t>
  </si>
  <si>
    <t xml:space="preserve">     Puerto Caimito</t>
  </si>
  <si>
    <t xml:space="preserve">   San Carlos</t>
  </si>
  <si>
    <t xml:space="preserve">     El Espino</t>
  </si>
  <si>
    <t xml:space="preserve">     El Higo</t>
  </si>
  <si>
    <t xml:space="preserve">     Guayabito</t>
  </si>
  <si>
    <t xml:space="preserve">     La Ermita</t>
  </si>
  <si>
    <t xml:space="preserve">     La Laguna</t>
  </si>
  <si>
    <t xml:space="preserve">     Las Uvas</t>
  </si>
  <si>
    <t xml:space="preserve">     Los Llanitos</t>
  </si>
  <si>
    <t xml:space="preserve">     San José</t>
  </si>
  <si>
    <t xml:space="preserve">   Atalaya</t>
  </si>
  <si>
    <t xml:space="preserve">     El Barrito</t>
  </si>
  <si>
    <t xml:space="preserve">     La Montañuela</t>
  </si>
  <si>
    <t xml:space="preserve">     La Carrillo</t>
  </si>
  <si>
    <t xml:space="preserve">     San Antonio</t>
  </si>
  <si>
    <t xml:space="preserve">   Calobre</t>
  </si>
  <si>
    <t xml:space="preserve">     Barnizal</t>
  </si>
  <si>
    <t xml:space="preserve">     Chitra</t>
  </si>
  <si>
    <t xml:space="preserve">     El Cocla</t>
  </si>
  <si>
    <t xml:space="preserve">     La Raya de Calobre</t>
  </si>
  <si>
    <t xml:space="preserve">     La Tetilla</t>
  </si>
  <si>
    <t xml:space="preserve">     La Yeguada</t>
  </si>
  <si>
    <t xml:space="preserve">     Las Guías</t>
  </si>
  <si>
    <t xml:space="preserve">     Monjarás</t>
  </si>
  <si>
    <t xml:space="preserve">   Cañazas</t>
  </si>
  <si>
    <t xml:space="preserve">     Cerro Plata</t>
  </si>
  <si>
    <t xml:space="preserve">     El Picador</t>
  </si>
  <si>
    <t xml:space="preserve">     Los Valles</t>
  </si>
  <si>
    <t xml:space="preserve">     San Marcelo</t>
  </si>
  <si>
    <t xml:space="preserve">     El Aromillo</t>
  </si>
  <si>
    <t xml:space="preserve">   La Mesa</t>
  </si>
  <si>
    <t xml:space="preserve">     Bisvalles</t>
  </si>
  <si>
    <t xml:space="preserve">     Boró</t>
  </si>
  <si>
    <t xml:space="preserve">     San Bartolo</t>
  </si>
  <si>
    <t xml:space="preserve">     Los Milagros</t>
  </si>
  <si>
    <t xml:space="preserve">   Las Palmas</t>
  </si>
  <si>
    <t xml:space="preserve">     Cerro de Casa</t>
  </si>
  <si>
    <t xml:space="preserve">     El María</t>
  </si>
  <si>
    <t xml:space="preserve">     El Prado</t>
  </si>
  <si>
    <t xml:space="preserve">     Lolá</t>
  </si>
  <si>
    <t xml:space="preserve">     Puerto Vidal</t>
  </si>
  <si>
    <t xml:space="preserve">     San Martín de Porres</t>
  </si>
  <si>
    <t xml:space="preserve">     Viguí</t>
  </si>
  <si>
    <t xml:space="preserve">     Zapotillo</t>
  </si>
  <si>
    <t xml:space="preserve">     Manuel E. Amador Terrero</t>
  </si>
  <si>
    <t xml:space="preserve">   Montijo</t>
  </si>
  <si>
    <t xml:space="preserve">     Gobernadora</t>
  </si>
  <si>
    <t xml:space="preserve">     La Garceana</t>
  </si>
  <si>
    <t xml:space="preserve">     Pilón</t>
  </si>
  <si>
    <t xml:space="preserve">     Cébaco</t>
  </si>
  <si>
    <t xml:space="preserve">     Costa Hermosa</t>
  </si>
  <si>
    <t xml:space="preserve">     Unión del Norte</t>
  </si>
  <si>
    <t xml:space="preserve">   Río de Jesús</t>
  </si>
  <si>
    <t xml:space="preserve">     Utirá</t>
  </si>
  <si>
    <t xml:space="preserve">     Catorce de Noviembre</t>
  </si>
  <si>
    <t xml:space="preserve">   San Francisco</t>
  </si>
  <si>
    <t xml:space="preserve">     Corral Falso</t>
  </si>
  <si>
    <t xml:space="preserve">     Los Hatillos</t>
  </si>
  <si>
    <t xml:space="preserve">     Remance</t>
  </si>
  <si>
    <t xml:space="preserve">     Calovébora</t>
  </si>
  <si>
    <t xml:space="preserve">     El Alto</t>
  </si>
  <si>
    <t xml:space="preserve">     El Cuay</t>
  </si>
  <si>
    <t xml:space="preserve">     El Pantano</t>
  </si>
  <si>
    <t xml:space="preserve">     Río Luis</t>
  </si>
  <si>
    <t xml:space="preserve">     Rubén Cantú</t>
  </si>
  <si>
    <t xml:space="preserve">   Santiago</t>
  </si>
  <si>
    <t xml:space="preserve">     La Peña</t>
  </si>
  <si>
    <t xml:space="preserve">     La Raya de Santa María</t>
  </si>
  <si>
    <t xml:space="preserve">     Ponuga</t>
  </si>
  <si>
    <t xml:space="preserve">     San Pedro del Espino</t>
  </si>
  <si>
    <t xml:space="preserve">     Canto del Llano</t>
  </si>
  <si>
    <t xml:space="preserve">     Carlos Santana Ávila</t>
  </si>
  <si>
    <t xml:space="preserve">     Edwin Fábrega</t>
  </si>
  <si>
    <t xml:space="preserve">     Urracá</t>
  </si>
  <si>
    <t xml:space="preserve">     Rodrigo Luque</t>
  </si>
  <si>
    <t xml:space="preserve">     Nuevo Santiago</t>
  </si>
  <si>
    <t xml:space="preserve">     Santiago Este</t>
  </si>
  <si>
    <t xml:space="preserve">     Santiago Sur</t>
  </si>
  <si>
    <t xml:space="preserve">   Soná</t>
  </si>
  <si>
    <t xml:space="preserve">     Calidonia</t>
  </si>
  <si>
    <t xml:space="preserve">     Cativé</t>
  </si>
  <si>
    <t xml:space="preserve">     El Marañón</t>
  </si>
  <si>
    <t xml:space="preserve">     La Soledad</t>
  </si>
  <si>
    <t xml:space="preserve">     Quebrada de Oro</t>
  </si>
  <si>
    <t xml:space="preserve">     Rodeo Viejo</t>
  </si>
  <si>
    <t xml:space="preserve">     Hicaco</t>
  </si>
  <si>
    <t xml:space="preserve">     La Trinchera</t>
  </si>
  <si>
    <t xml:space="preserve">   Mariato</t>
  </si>
  <si>
    <t xml:space="preserve">     Arenas</t>
  </si>
  <si>
    <t xml:space="preserve">     Quebro</t>
  </si>
  <si>
    <t xml:space="preserve">     Tebario</t>
  </si>
  <si>
    <t xml:space="preserve">   Comarca Kuna Yala</t>
  </si>
  <si>
    <t xml:space="preserve">     Puerto Obaldía</t>
  </si>
  <si>
    <t xml:space="preserve">     Tubualá</t>
  </si>
  <si>
    <t xml:space="preserve">   Cémaco</t>
  </si>
  <si>
    <t xml:space="preserve">     Lajas Blancas</t>
  </si>
  <si>
    <t xml:space="preserve">     Manuel Ortega</t>
  </si>
  <si>
    <t xml:space="preserve">   Sambú</t>
  </si>
  <si>
    <t xml:space="preserve">     Río Sábalo</t>
  </si>
  <si>
    <t xml:space="preserve">   Besiko</t>
  </si>
  <si>
    <t xml:space="preserve">     Boca de Balsa</t>
  </si>
  <si>
    <t xml:space="preserve">     Camarón Arriba</t>
  </si>
  <si>
    <t xml:space="preserve">     Cerro Banco</t>
  </si>
  <si>
    <t xml:space="preserve">     Cerro de Patena</t>
  </si>
  <si>
    <t xml:space="preserve">     Emplanada de Chorcha</t>
  </si>
  <si>
    <t xml:space="preserve">     Nämnoni</t>
  </si>
  <si>
    <t xml:space="preserve">     Niba</t>
  </si>
  <si>
    <t xml:space="preserve">   Mironó</t>
  </si>
  <si>
    <t xml:space="preserve">     Cascabel</t>
  </si>
  <si>
    <t xml:space="preserve">     Hato Corotú</t>
  </si>
  <si>
    <t xml:space="preserve">     Hato Culantro</t>
  </si>
  <si>
    <t xml:space="preserve">     Hato Jobo</t>
  </si>
  <si>
    <t xml:space="preserve">     Hato Julí</t>
  </si>
  <si>
    <t xml:space="preserve">     Quebrada de Loro</t>
  </si>
  <si>
    <t xml:space="preserve">     Salto Dupí</t>
  </si>
  <si>
    <t xml:space="preserve">   Müna</t>
  </si>
  <si>
    <t xml:space="preserve">     Alto Caballero</t>
  </si>
  <si>
    <t xml:space="preserve">     Bakama</t>
  </si>
  <si>
    <t xml:space="preserve">     Cerro Caña</t>
  </si>
  <si>
    <t xml:space="preserve">     Cerro Puerco</t>
  </si>
  <si>
    <t xml:space="preserve">     Krüa</t>
  </si>
  <si>
    <t xml:space="preserve">     Maraca</t>
  </si>
  <si>
    <t xml:space="preserve">     Nibra</t>
  </si>
  <si>
    <t xml:space="preserve">     Peña Blanca</t>
  </si>
  <si>
    <t xml:space="preserve">     Roka</t>
  </si>
  <si>
    <t xml:space="preserve">     Sitio Prado</t>
  </si>
  <si>
    <t xml:space="preserve">     Ümani</t>
  </si>
  <si>
    <t xml:space="preserve">     Dikeri</t>
  </si>
  <si>
    <t xml:space="preserve">     Diko</t>
  </si>
  <si>
    <t xml:space="preserve">     Kikari</t>
  </si>
  <si>
    <t xml:space="preserve">     Mreeni</t>
  </si>
  <si>
    <t xml:space="preserve">   Nole Duima</t>
  </si>
  <si>
    <t xml:space="preserve">     Hato Chamí</t>
  </si>
  <si>
    <t xml:space="preserve">     Jädaberi</t>
  </si>
  <si>
    <t xml:space="preserve">     Lajero</t>
  </si>
  <si>
    <t xml:space="preserve">     Susama</t>
  </si>
  <si>
    <t xml:space="preserve">   Ñürüm</t>
  </si>
  <si>
    <t xml:space="preserve">     Agua Salud</t>
  </si>
  <si>
    <t xml:space="preserve">     Alto de Jesús</t>
  </si>
  <si>
    <t xml:space="preserve">     Cerro Pelado</t>
  </si>
  <si>
    <t xml:space="preserve">     El Bale</t>
  </si>
  <si>
    <t xml:space="preserve">     El Paredón</t>
  </si>
  <si>
    <t xml:space="preserve">     El Piro</t>
  </si>
  <si>
    <t xml:space="preserve">     Güibale</t>
  </si>
  <si>
    <t xml:space="preserve">     El Peñón</t>
  </si>
  <si>
    <t xml:space="preserve">   Kankintú</t>
  </si>
  <si>
    <t xml:space="preserve">     Kankintú</t>
  </si>
  <si>
    <t xml:space="preserve">     Tolote</t>
  </si>
  <si>
    <t xml:space="preserve">   Kusapín</t>
  </si>
  <si>
    <t xml:space="preserve">     Río Chiriquí</t>
  </si>
  <si>
    <t xml:space="preserve">   Jirondai</t>
  </si>
  <si>
    <t xml:space="preserve">     Bürí</t>
  </si>
  <si>
    <t xml:space="preserve">     Man Creek</t>
  </si>
  <si>
    <t xml:space="preserve">     Tuwai</t>
  </si>
  <si>
    <t xml:space="preserve">     Bocas del Toro (cabecera)</t>
  </si>
  <si>
    <t xml:space="preserve">     Almirante (cabecera)</t>
  </si>
  <si>
    <t xml:space="preserve">     Aguadulce (cabecera)</t>
  </si>
  <si>
    <t xml:space="preserve">     Antón (cabecera)</t>
  </si>
  <si>
    <t xml:space="preserve">     La Pintada (cabecera)</t>
  </si>
  <si>
    <t xml:space="preserve">     Natá (cabecera)</t>
  </si>
  <si>
    <t xml:space="preserve">     Olá (cabecera)</t>
  </si>
  <si>
    <t xml:space="preserve">     Penonomé (cabecera)</t>
  </si>
  <si>
    <t xml:space="preserve">     Nuevo Chagres (cabecera)</t>
  </si>
  <si>
    <t xml:space="preserve">     Miguel de la Borda (cabecera)</t>
  </si>
  <si>
    <t xml:space="preserve">     Portobelo (cabecera)</t>
  </si>
  <si>
    <t xml:space="preserve">     Alanje (cabecera)</t>
  </si>
  <si>
    <t xml:space="preserve">     Puerto Armuelles (cabecera)</t>
  </si>
  <si>
    <t xml:space="preserve">     Boquerón (cabecera)</t>
  </si>
  <si>
    <t xml:space="preserve">     La Concepción (cabecera)</t>
  </si>
  <si>
    <t xml:space="preserve">     David (cabecera)</t>
  </si>
  <si>
    <t xml:space="preserve">     Dolega (cabecera)</t>
  </si>
  <si>
    <t xml:space="preserve">     Gualaca (cabecera)</t>
  </si>
  <si>
    <t xml:space="preserve">     Remedios (cabecera)</t>
  </si>
  <si>
    <t xml:space="preserve">     Río Sereno (cabecera)</t>
  </si>
  <si>
    <t xml:space="preserve">     Las Lajas (cabecera)</t>
  </si>
  <si>
    <t xml:space="preserve">     Horconcitos (cabecera)</t>
  </si>
  <si>
    <t xml:space="preserve">     Tolé (cabecera)</t>
  </si>
  <si>
    <t xml:space="preserve">     La Palma (cabecera)</t>
  </si>
  <si>
    <t xml:space="preserve">     El Real de Santa María (cabecera)</t>
  </si>
  <si>
    <t xml:space="preserve">     Las Minas (cabecera)</t>
  </si>
  <si>
    <t xml:space="preserve">     Los Pozos (cabecera)</t>
  </si>
  <si>
    <t xml:space="preserve">     Ocú (cabecera)</t>
  </si>
  <si>
    <t xml:space="preserve">     Parita (cabecera)</t>
  </si>
  <si>
    <t xml:space="preserve">     Pesé (cabecera)</t>
  </si>
  <si>
    <t xml:space="preserve">     Santa María (cabecera)</t>
  </si>
  <si>
    <t xml:space="preserve">     Guararé (cabecera)</t>
  </si>
  <si>
    <t xml:space="preserve">     Las Tablas (cabecera)</t>
  </si>
  <si>
    <t xml:space="preserve">     La Villa de Los Santos (cabecera)</t>
  </si>
  <si>
    <t xml:space="preserve">     Macaracas (cabecera)</t>
  </si>
  <si>
    <t xml:space="preserve">     Pedasí (cabecera)</t>
  </si>
  <si>
    <t xml:space="preserve">     Pocrí (cabecera)</t>
  </si>
  <si>
    <t xml:space="preserve">     Tonosí (cabecera)</t>
  </si>
  <si>
    <t xml:space="preserve">     Chimán (cabecera)</t>
  </si>
  <si>
    <t xml:space="preserve">     Arraiján (cabecera)</t>
  </si>
  <si>
    <t xml:space="preserve">     Capira (cabecera)</t>
  </si>
  <si>
    <t xml:space="preserve">     Chame (cabecera)</t>
  </si>
  <si>
    <t xml:space="preserve">     San Carlos (cabecera)</t>
  </si>
  <si>
    <t xml:space="preserve">     Atalaya (cabecera)</t>
  </si>
  <si>
    <t xml:space="preserve">     Calobre (cabecera)</t>
  </si>
  <si>
    <t xml:space="preserve">     Cañazas (cabecera)</t>
  </si>
  <si>
    <t xml:space="preserve">     La Mesa (cabecera)</t>
  </si>
  <si>
    <t xml:space="preserve">     Las Palmas (cabecera)</t>
  </si>
  <si>
    <t xml:space="preserve">     Montijo (cabecera)</t>
  </si>
  <si>
    <t xml:space="preserve">     Río de Jesús (cabecera)</t>
  </si>
  <si>
    <t xml:space="preserve">     San Francisco (cabecera)</t>
  </si>
  <si>
    <t xml:space="preserve">     Santa Fe (cabecera)</t>
  </si>
  <si>
    <t xml:space="preserve">     Santiago (cabecera)</t>
  </si>
  <si>
    <t xml:space="preserve">     Soná (cabecera)</t>
  </si>
  <si>
    <t xml:space="preserve">     Llano de Catival o Mariato (cabecera)</t>
  </si>
  <si>
    <t xml:space="preserve">     Soloy (cabecera)</t>
  </si>
  <si>
    <t xml:space="preserve">     Hato Pilón (cabecera)</t>
  </si>
  <si>
    <t xml:space="preserve">     Chichica (cabecera)</t>
  </si>
  <si>
    <t xml:space="preserve">     Cerro Iglesias (cabecera)</t>
  </si>
  <si>
    <t xml:space="preserve">     Buenos Aires (cabecera)</t>
  </si>
  <si>
    <t xml:space="preserve">     Bisira (cabecera)</t>
  </si>
  <si>
    <t>Superficie (en hectáreas)</t>
  </si>
  <si>
    <t>TOTAL</t>
  </si>
  <si>
    <t xml:space="preserve">     Coclé del Norte</t>
  </si>
  <si>
    <t xml:space="preserve">     Aserrío de Gariché</t>
  </si>
  <si>
    <t xml:space="preserve">Panamá Oeste </t>
  </si>
  <si>
    <t xml:space="preserve">     Gatú o Gatucito</t>
  </si>
  <si>
    <t xml:space="preserve">     El Piro No.2</t>
  </si>
  <si>
    <t xml:space="preserve">   Santa Catalina o Calovébora</t>
  </si>
  <si>
    <t xml:space="preserve">     Santa Catalina o Calovébora </t>
  </si>
  <si>
    <t xml:space="preserve">     Alto Bilingüe</t>
  </si>
  <si>
    <t xml:space="preserve">     San Pedrito</t>
  </si>
  <si>
    <t xml:space="preserve">     Valle Bonito </t>
  </si>
  <si>
    <t xml:space="preserve">     San Martín De Porres</t>
  </si>
  <si>
    <t xml:space="preserve">     Comarca Kuna de Madungandí</t>
  </si>
  <si>
    <t xml:space="preserve">0.0 </t>
  </si>
  <si>
    <t xml:space="preserve">0.00 </t>
  </si>
  <si>
    <t xml:space="preserve">     Chepo (cabecera)</t>
  </si>
  <si>
    <t xml:space="preserve">           Cuando la cantidad es menor a la mitad de unidad o fracción decimal adoptada, para la expresión del dato. </t>
  </si>
  <si>
    <t>Cuadro 4. FRIJOL DE BEJUCO, EXPLOTACIONES, SUPERFICIE SEMBRADA, PERDIDA, MECANIZADA, COSECHA EN LA REPÚBLICA, SEGÚN PROVINCIA, COMARCA INDÍGENA, DISTRITO Y CORREGIMIENTO: AÑO AGRÍCOLA 2023/24</t>
  </si>
  <si>
    <t>NOTA: Las provincias, comarcas indígenas, distritos y corregimientos que no registraron aportación, no fueron incluidos en el cuadro.</t>
  </si>
  <si>
    <t>Cosecha
 (En quintales)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</si>
</sst>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3" fillId="2" borderId="0" xfId="3" applyFont="1" applyFill="1"/>
    <xf numFmtId="0" fontId="7" fillId="3" borderId="3" xfId="35" applyFont="1" applyFill="1" applyBorder="1" applyAlignment="1">
      <alignment horizontal="center" vertical="center" wrapText="1"/>
    </xf>
    <xf numFmtId="0" fontId="3" fillId="0" borderId="0" xfId="3" applyFont="1" applyFill="1"/>
    <xf numFmtId="0" fontId="4" fillId="0" borderId="0" xfId="19" applyFont="1" applyFill="1" applyBorder="1" applyAlignment="1">
      <alignment horizontal="left" vertical="center"/>
    </xf>
    <xf numFmtId="165" fontId="6" fillId="0" borderId="4" xfId="1" applyNumberFormat="1" applyFont="1" applyFill="1" applyBorder="1" applyAlignment="1">
      <alignment horizontal="right" vertical="center" wrapText="1"/>
    </xf>
    <xf numFmtId="43" fontId="6" fillId="0" borderId="4" xfId="1" applyNumberFormat="1" applyFont="1" applyFill="1" applyBorder="1" applyAlignment="1">
      <alignment horizontal="right" vertical="center" wrapText="1"/>
    </xf>
    <xf numFmtId="164" fontId="6" fillId="0" borderId="9" xfId="1" applyNumberFormat="1" applyFont="1" applyFill="1" applyBorder="1" applyAlignment="1">
      <alignment horizontal="right" vertical="center" wrapText="1"/>
    </xf>
    <xf numFmtId="165" fontId="2" fillId="0" borderId="4" xfId="1" applyNumberFormat="1" applyFont="1" applyFill="1" applyBorder="1" applyAlignment="1">
      <alignment horizontal="right" vertical="center" wrapText="1"/>
    </xf>
    <xf numFmtId="43" fontId="2" fillId="0" borderId="4" xfId="1" applyNumberFormat="1" applyFont="1" applyFill="1" applyBorder="1" applyAlignment="1">
      <alignment horizontal="right" vertical="center" wrapText="1"/>
    </xf>
    <xf numFmtId="164" fontId="2" fillId="0" borderId="9" xfId="1" applyNumberFormat="1" applyFont="1" applyFill="1" applyBorder="1" applyAlignment="1">
      <alignment horizontal="right" vertical="center" wrapText="1"/>
    </xf>
    <xf numFmtId="165" fontId="4" fillId="0" borderId="4" xfId="1" applyNumberFormat="1" applyFont="1" applyFill="1" applyBorder="1" applyAlignment="1">
      <alignment horizontal="right" vertical="center" wrapText="1"/>
    </xf>
    <xf numFmtId="43" fontId="4" fillId="0" borderId="1" xfId="1" applyNumberFormat="1" applyFont="1" applyFill="1" applyBorder="1" applyAlignment="1">
      <alignment horizontal="right" vertical="center" wrapText="1"/>
    </xf>
    <xf numFmtId="164" fontId="4" fillId="0" borderId="2" xfId="1" applyNumberFormat="1" applyFont="1" applyFill="1" applyBorder="1" applyAlignment="1">
      <alignment horizontal="right" vertical="center" wrapText="1"/>
    </xf>
    <xf numFmtId="164" fontId="2" fillId="0" borderId="4" xfId="1" applyNumberFormat="1" applyFont="1" applyFill="1" applyBorder="1" applyAlignment="1">
      <alignment horizontal="right" vertical="center" wrapText="1"/>
    </xf>
    <xf numFmtId="0" fontId="4" fillId="0" borderId="5" xfId="19" applyFont="1" applyFill="1" applyBorder="1" applyAlignment="1">
      <alignment horizontal="left" vertical="center"/>
    </xf>
    <xf numFmtId="165" fontId="4" fillId="0" borderId="6" xfId="1" applyNumberFormat="1" applyFont="1" applyFill="1" applyBorder="1" applyAlignment="1">
      <alignment horizontal="right" vertical="center" wrapText="1"/>
    </xf>
    <xf numFmtId="43" fontId="4" fillId="0" borderId="7" xfId="1" applyNumberFormat="1" applyFont="1" applyFill="1" applyBorder="1" applyAlignment="1">
      <alignment horizontal="right" vertical="center" wrapText="1"/>
    </xf>
    <xf numFmtId="164" fontId="4" fillId="0" borderId="8" xfId="1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3" fillId="0" borderId="0" xfId="3" applyFont="1" applyFill="1" applyBorder="1" applyAlignment="1">
      <alignment vertical="center"/>
    </xf>
    <xf numFmtId="0" fontId="5" fillId="0" borderId="0" xfId="0" applyFont="1" applyFill="1" applyBorder="1" applyAlignment="1">
      <alignment horizontal="left"/>
    </xf>
    <xf numFmtId="0" fontId="3" fillId="0" borderId="0" xfId="0" applyFont="1" applyFill="1" applyBorder="1" applyAlignment="1"/>
    <xf numFmtId="0" fontId="3" fillId="0" borderId="0" xfId="3" applyFont="1" applyFill="1" applyAlignment="1"/>
    <xf numFmtId="49" fontId="3" fillId="0" borderId="0" xfId="3" applyNumberFormat="1" applyFont="1" applyFill="1" applyBorder="1" applyAlignment="1"/>
    <xf numFmtId="165" fontId="3" fillId="0" borderId="0" xfId="1" applyNumberFormat="1" applyFont="1" applyFill="1" applyBorder="1" applyAlignment="1"/>
    <xf numFmtId="164" fontId="3" fillId="0" borderId="0" xfId="1" applyNumberFormat="1" applyFont="1" applyFill="1" applyBorder="1" applyAlignment="1"/>
    <xf numFmtId="0" fontId="3" fillId="0" borderId="0" xfId="3" applyFont="1" applyFill="1" applyBorder="1" applyAlignment="1"/>
    <xf numFmtId="49" fontId="3" fillId="0" borderId="0" xfId="3" applyNumberFormat="1" applyFont="1" applyFill="1" applyBorder="1" applyAlignment="1">
      <alignment vertical="center"/>
    </xf>
    <xf numFmtId="0" fontId="2" fillId="0" borderId="0" xfId="14" applyFont="1" applyFill="1" applyBorder="1" applyAlignment="1">
      <alignment horizontal="center" vertical="center"/>
    </xf>
    <xf numFmtId="0" fontId="2" fillId="2" borderId="0" xfId="2" applyFont="1" applyFill="1" applyBorder="1" applyAlignment="1">
      <alignment horizontal="center" vertical="center" wrapText="1"/>
    </xf>
    <xf numFmtId="0" fontId="7" fillId="3" borderId="3" xfId="32" applyFont="1" applyFill="1" applyBorder="1" applyAlignment="1">
      <alignment horizontal="center" vertical="center" wrapText="1"/>
    </xf>
    <xf numFmtId="0" fontId="7" fillId="3" borderId="3" xfId="33" applyFont="1" applyFill="1" applyBorder="1" applyAlignment="1">
      <alignment horizontal="center" vertical="center" wrapText="1"/>
    </xf>
    <xf numFmtId="164" fontId="7" fillId="3" borderId="3" xfId="1" applyNumberFormat="1" applyFont="1" applyFill="1" applyBorder="1" applyAlignment="1">
      <alignment horizontal="center" vertical="center"/>
    </xf>
    <xf numFmtId="0" fontId="7" fillId="3" borderId="3" xfId="34" applyFont="1" applyFill="1" applyBorder="1" applyAlignment="1">
      <alignment horizontal="center" vertical="center" wrapText="1"/>
    </xf>
  </cellXfs>
  <cellStyles count="36">
    <cellStyle name="Millares" xfId="1" builtinId="3"/>
    <cellStyle name="Normal" xfId="0" builtinId="0"/>
    <cellStyle name="Normal 2" xfId="3"/>
    <cellStyle name="style1749128799516" xfId="2"/>
    <cellStyle name="style1749128799735" xfId="4"/>
    <cellStyle name="style1749128799844" xfId="5"/>
    <cellStyle name="style1749128800078" xfId="9"/>
    <cellStyle name="style1749128800157" xfId="10"/>
    <cellStyle name="style1749128800610" xfId="6"/>
    <cellStyle name="style1749128800719" xfId="7"/>
    <cellStyle name="style1749128800828" xfId="8"/>
    <cellStyle name="style1749128801078" xfId="11"/>
    <cellStyle name="style1749128801188" xfId="12"/>
    <cellStyle name="style1749128801422" xfId="13"/>
    <cellStyle name="style1749128802344" xfId="14"/>
    <cellStyle name="style1749128802422" xfId="19"/>
    <cellStyle name="style1749128802750" xfId="15"/>
    <cellStyle name="style1749128802829" xfId="20"/>
    <cellStyle name="style1749128803672" xfId="26"/>
    <cellStyle name="style1749128803813" xfId="27"/>
    <cellStyle name="style1749128803876" xfId="16"/>
    <cellStyle name="style1749128803969" xfId="17"/>
    <cellStyle name="style1749128804079" xfId="18"/>
    <cellStyle name="style1749128804188" xfId="21"/>
    <cellStyle name="style1749128804282" xfId="24"/>
    <cellStyle name="style1749128804391" xfId="22"/>
    <cellStyle name="style1749128804469" xfId="25"/>
    <cellStyle name="style1749128804563" xfId="23"/>
    <cellStyle name="style1749128806001" xfId="28"/>
    <cellStyle name="style1749128806094" xfId="29"/>
    <cellStyle name="style1749128806204" xfId="30"/>
    <cellStyle name="style1749128806282" xfId="31"/>
    <cellStyle name="style1749130342627" xfId="32"/>
    <cellStyle name="style1749130343549" xfId="33"/>
    <cellStyle name="style1749130343659" xfId="35"/>
    <cellStyle name="style1749130343768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247651</xdr:colOff>
      <xdr:row>713</xdr:row>
      <xdr:rowOff>95250</xdr:rowOff>
    </xdr:from>
    <xdr:to>
      <xdr:col>0</xdr:col>
      <xdr:colOff>329713</xdr:colOff>
      <xdr:row>715</xdr:row>
      <xdr:rowOff>189035</xdr:rowOff>
    </xdr:to>
    <xdr:sp macro="" textlink="">
      <xdr:nvSpPr>
        <xdr:cNvPr id="3" name="Cerrar llave 2"/>
        <xdr:cNvSpPr/>
      </xdr:nvSpPr>
      <xdr:spPr>
        <a:xfrm>
          <a:off x="247651" y="138200423"/>
          <a:ext cx="82062" cy="47478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P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718"/>
  <sheetViews>
    <sheetView showGridLines="0" tabSelected="1" zoomScaleNormal="100" zoomScaleSheetLayoutView="130" workbookViewId="0">
      <selection activeCell="K18" sqref="K18"/>
    </sheetView>
  </sheetViews>
  <sheetFormatPr baseColWidth="10" defaultColWidth="9.140625" defaultRowHeight="18" customHeight="1" x14ac:dyDescent="0.2"/>
  <cols>
    <col min="1" max="1" width="37.140625" style="1" customWidth="1"/>
    <col min="2" max="6" width="15" style="1" customWidth="1"/>
    <col min="7" max="16384" width="9.140625" style="1"/>
  </cols>
  <sheetData>
    <row r="1" spans="1:6" ht="60" customHeight="1" x14ac:dyDescent="0.2">
      <c r="A1" s="31" t="s">
        <v>671</v>
      </c>
      <c r="B1" s="31"/>
      <c r="C1" s="31"/>
      <c r="D1" s="31"/>
      <c r="E1" s="31"/>
      <c r="F1" s="31"/>
    </row>
    <row r="2" spans="1:6" ht="30" customHeight="1" x14ac:dyDescent="0.2">
      <c r="A2" s="32" t="s">
        <v>16</v>
      </c>
      <c r="B2" s="33" t="s">
        <v>0</v>
      </c>
      <c r="C2" s="34" t="s">
        <v>653</v>
      </c>
      <c r="D2" s="34"/>
      <c r="E2" s="34"/>
      <c r="F2" s="35" t="s">
        <v>673</v>
      </c>
    </row>
    <row r="3" spans="1:6" ht="30" customHeight="1" x14ac:dyDescent="0.2">
      <c r="A3" s="32"/>
      <c r="B3" s="33"/>
      <c r="C3" s="2" t="s">
        <v>1</v>
      </c>
      <c r="D3" s="2" t="s">
        <v>2</v>
      </c>
      <c r="E3" s="2" t="s">
        <v>3</v>
      </c>
      <c r="F3" s="35"/>
    </row>
    <row r="4" spans="1:6" s="3" customFormat="1" ht="21" customHeight="1" x14ac:dyDescent="0.2">
      <c r="A4" s="30" t="s">
        <v>654</v>
      </c>
      <c r="B4" s="8">
        <f>SUM(B5+B39+B99+B140+B252+B276+B331+B414+B451+B517+B633+B637+B643)</f>
        <v>18952</v>
      </c>
      <c r="C4" s="9">
        <f>SUM(C5+C39+C99+C140+C252+C276+C331+C414+C451+C517+C633+C637+C643)</f>
        <v>7446.0001736090035</v>
      </c>
      <c r="D4" s="9">
        <f>SUM(D5+D39+D99+D140+D252+D276+D331+D414+D451+D517+D633+D637+D643)</f>
        <v>619.01481687018668</v>
      </c>
      <c r="E4" s="9">
        <f>SUM(E5+E39+E99+E140+E252+E276+E331+E414+E451+E517+E633+E637+E643)</f>
        <v>3392.0743163782354</v>
      </c>
      <c r="F4" s="10">
        <f>SUM(F5+F39+F99+F140+F252+F276+F331+F414+F451+F517+F633+F637+F643)</f>
        <v>119721.56640000001</v>
      </c>
    </row>
    <row r="5" spans="1:6" s="3" customFormat="1" ht="21" customHeight="1" x14ac:dyDescent="0.2">
      <c r="A5" s="4" t="s">
        <v>4</v>
      </c>
      <c r="B5" s="5">
        <f>SUM(B6+B10+B26+B31)</f>
        <v>172</v>
      </c>
      <c r="C5" s="6">
        <f>SUM(C6+C10+C26+C31)</f>
        <v>28.133421050000003</v>
      </c>
      <c r="D5" s="6">
        <f>SUM(D6+D10+D26+D31)</f>
        <v>2.9697086461428572</v>
      </c>
      <c r="E5" s="6">
        <f>SUM(E6+E10+E26+E31)</f>
        <v>0</v>
      </c>
      <c r="F5" s="7">
        <f>SUM(F6+F10+F26+F31)</f>
        <v>414.28750000000002</v>
      </c>
    </row>
    <row r="6" spans="1:6" s="3" customFormat="1" ht="15" customHeight="1" x14ac:dyDescent="0.2">
      <c r="A6" s="4" t="s">
        <v>18</v>
      </c>
      <c r="B6" s="8">
        <v>7</v>
      </c>
      <c r="C6" s="9">
        <v>0.24105263200000007</v>
      </c>
      <c r="D6" s="9">
        <v>0</v>
      </c>
      <c r="E6" s="9">
        <v>0</v>
      </c>
      <c r="F6" s="10">
        <v>3.36</v>
      </c>
    </row>
    <row r="7" spans="1:6" s="3" customFormat="1" ht="15" customHeight="1" x14ac:dyDescent="0.2">
      <c r="A7" s="4" t="s">
        <v>592</v>
      </c>
      <c r="B7" s="11">
        <v>3</v>
      </c>
      <c r="C7" s="12">
        <v>4.1052631999999999E-2</v>
      </c>
      <c r="D7" s="12">
        <v>0</v>
      </c>
      <c r="E7" s="12">
        <v>0</v>
      </c>
      <c r="F7" s="13">
        <v>0.8</v>
      </c>
    </row>
    <row r="8" spans="1:6" s="3" customFormat="1" ht="15" customHeight="1" x14ac:dyDescent="0.2">
      <c r="A8" s="4" t="s">
        <v>19</v>
      </c>
      <c r="B8" s="11">
        <v>3</v>
      </c>
      <c r="C8" s="12">
        <v>7.0000000000000007E-2</v>
      </c>
      <c r="D8" s="12">
        <v>0</v>
      </c>
      <c r="E8" s="12">
        <v>0</v>
      </c>
      <c r="F8" s="13">
        <v>0.56000000000000005</v>
      </c>
    </row>
    <row r="9" spans="1:6" s="3" customFormat="1" ht="15" customHeight="1" x14ac:dyDescent="0.2">
      <c r="A9" s="4" t="s">
        <v>20</v>
      </c>
      <c r="B9" s="11">
        <v>1</v>
      </c>
      <c r="C9" s="12">
        <v>0.13</v>
      </c>
      <c r="D9" s="12">
        <v>0</v>
      </c>
      <c r="E9" s="12">
        <v>0</v>
      </c>
      <c r="F9" s="13">
        <v>2</v>
      </c>
    </row>
    <row r="10" spans="1:6" s="3" customFormat="1" ht="15" customHeight="1" x14ac:dyDescent="0.2">
      <c r="A10" s="4" t="s">
        <v>21</v>
      </c>
      <c r="B10" s="8">
        <v>122</v>
      </c>
      <c r="C10" s="9">
        <v>16.932368417999999</v>
      </c>
      <c r="D10" s="9">
        <v>1.5462086461428575</v>
      </c>
      <c r="E10" s="9">
        <v>0</v>
      </c>
      <c r="F10" s="10">
        <v>260.8</v>
      </c>
    </row>
    <row r="11" spans="1:6" s="3" customFormat="1" ht="15" customHeight="1" x14ac:dyDescent="0.2">
      <c r="A11" s="4" t="s">
        <v>22</v>
      </c>
      <c r="B11" s="11">
        <v>1</v>
      </c>
      <c r="C11" s="12">
        <v>0.03</v>
      </c>
      <c r="D11" s="12">
        <v>0</v>
      </c>
      <c r="E11" s="12">
        <v>0</v>
      </c>
      <c r="F11" s="13">
        <v>0.4</v>
      </c>
    </row>
    <row r="12" spans="1:6" s="3" customFormat="1" ht="15" customHeight="1" x14ac:dyDescent="0.2">
      <c r="A12" s="4" t="s">
        <v>23</v>
      </c>
      <c r="B12" s="11">
        <v>63</v>
      </c>
      <c r="C12" s="12">
        <v>12.72</v>
      </c>
      <c r="D12" s="12">
        <v>1.0666428571428572</v>
      </c>
      <c r="E12" s="12">
        <v>0</v>
      </c>
      <c r="F12" s="13">
        <v>191.85</v>
      </c>
    </row>
    <row r="13" spans="1:6" s="3" customFormat="1" ht="15" customHeight="1" x14ac:dyDescent="0.2">
      <c r="A13" s="4" t="s">
        <v>24</v>
      </c>
      <c r="B13" s="11">
        <v>7</v>
      </c>
      <c r="C13" s="12">
        <v>6.9736840999999994E-2</v>
      </c>
      <c r="D13" s="12">
        <v>7.5657890000000007E-3</v>
      </c>
      <c r="E13" s="12">
        <v>0</v>
      </c>
      <c r="F13" s="13">
        <v>1.37</v>
      </c>
    </row>
    <row r="14" spans="1:6" s="3" customFormat="1" ht="15" customHeight="1" x14ac:dyDescent="0.2">
      <c r="A14" s="4" t="s">
        <v>25</v>
      </c>
      <c r="B14" s="11">
        <v>2</v>
      </c>
      <c r="C14" s="12">
        <v>0.13</v>
      </c>
      <c r="D14" s="12">
        <v>0</v>
      </c>
      <c r="E14" s="12">
        <v>0</v>
      </c>
      <c r="F14" s="13">
        <v>2.2000000000000002</v>
      </c>
    </row>
    <row r="15" spans="1:6" s="3" customFormat="1" ht="15" customHeight="1" x14ac:dyDescent="0.2">
      <c r="A15" s="4" t="s">
        <v>26</v>
      </c>
      <c r="B15" s="11">
        <v>6</v>
      </c>
      <c r="C15" s="12">
        <v>0.83000000000000007</v>
      </c>
      <c r="D15" s="12">
        <v>0.13</v>
      </c>
      <c r="E15" s="12">
        <v>0</v>
      </c>
      <c r="F15" s="13">
        <v>10.199999999999999</v>
      </c>
    </row>
    <row r="16" spans="1:6" s="3" customFormat="1" ht="15" customHeight="1" x14ac:dyDescent="0.2">
      <c r="A16" s="4" t="s">
        <v>27</v>
      </c>
      <c r="B16" s="11">
        <v>1</v>
      </c>
      <c r="C16" s="12">
        <v>1</v>
      </c>
      <c r="D16" s="12">
        <v>0</v>
      </c>
      <c r="E16" s="12">
        <v>0</v>
      </c>
      <c r="F16" s="13">
        <v>15</v>
      </c>
    </row>
    <row r="17" spans="1:6" s="3" customFormat="1" ht="15" customHeight="1" x14ac:dyDescent="0.2">
      <c r="A17" s="4" t="s">
        <v>28</v>
      </c>
      <c r="B17" s="11">
        <v>3</v>
      </c>
      <c r="C17" s="12">
        <v>0.16</v>
      </c>
      <c r="D17" s="12">
        <v>0</v>
      </c>
      <c r="E17" s="12">
        <v>0</v>
      </c>
      <c r="F17" s="13">
        <v>3.2500000000000004</v>
      </c>
    </row>
    <row r="18" spans="1:6" s="3" customFormat="1" ht="15" customHeight="1" x14ac:dyDescent="0.2">
      <c r="A18" s="4" t="s">
        <v>29</v>
      </c>
      <c r="B18" s="11">
        <v>8</v>
      </c>
      <c r="C18" s="12">
        <v>0.81000000000000016</v>
      </c>
      <c r="D18" s="12">
        <v>5.1999999999999998E-2</v>
      </c>
      <c r="E18" s="12">
        <v>0</v>
      </c>
      <c r="F18" s="13">
        <v>11.219999999999999</v>
      </c>
    </row>
    <row r="19" spans="1:6" s="3" customFormat="1" ht="15" customHeight="1" x14ac:dyDescent="0.2">
      <c r="A19" s="4" t="s">
        <v>30</v>
      </c>
      <c r="B19" s="11">
        <v>1</v>
      </c>
      <c r="C19" s="12">
        <v>0.03</v>
      </c>
      <c r="D19" s="12">
        <v>0</v>
      </c>
      <c r="E19" s="12">
        <v>0</v>
      </c>
      <c r="F19" s="13">
        <v>1</v>
      </c>
    </row>
    <row r="20" spans="1:6" s="3" customFormat="1" ht="15" customHeight="1" x14ac:dyDescent="0.2">
      <c r="A20" s="4" t="s">
        <v>31</v>
      </c>
      <c r="B20" s="11">
        <v>10</v>
      </c>
      <c r="C20" s="12">
        <v>0.30315789500000001</v>
      </c>
      <c r="D20" s="12">
        <v>0</v>
      </c>
      <c r="E20" s="12">
        <v>0</v>
      </c>
      <c r="F20" s="13">
        <v>11.57</v>
      </c>
    </row>
    <row r="21" spans="1:6" s="3" customFormat="1" ht="15" customHeight="1" x14ac:dyDescent="0.2">
      <c r="A21" s="4" t="s">
        <v>32</v>
      </c>
      <c r="B21" s="11">
        <v>6</v>
      </c>
      <c r="C21" s="12">
        <v>0.45657894700000001</v>
      </c>
      <c r="D21" s="12">
        <v>0.24</v>
      </c>
      <c r="E21" s="12">
        <v>0</v>
      </c>
      <c r="F21" s="13">
        <v>6.6000000000000005</v>
      </c>
    </row>
    <row r="22" spans="1:6" s="3" customFormat="1" ht="15" customHeight="1" x14ac:dyDescent="0.2">
      <c r="A22" s="4" t="s">
        <v>33</v>
      </c>
      <c r="B22" s="11">
        <v>4</v>
      </c>
      <c r="C22" s="12">
        <v>0.22999999999999998</v>
      </c>
      <c r="D22" s="12">
        <v>0</v>
      </c>
      <c r="E22" s="12">
        <v>0</v>
      </c>
      <c r="F22" s="13">
        <v>3.5999999999999996</v>
      </c>
    </row>
    <row r="23" spans="1:6" s="3" customFormat="1" ht="15" customHeight="1" x14ac:dyDescent="0.2">
      <c r="A23" s="4" t="s">
        <v>34</v>
      </c>
      <c r="B23" s="11">
        <v>8</v>
      </c>
      <c r="C23" s="12">
        <v>0.102894735</v>
      </c>
      <c r="D23" s="12">
        <v>4.9999999999999996E-2</v>
      </c>
      <c r="E23" s="12">
        <v>0</v>
      </c>
      <c r="F23" s="13">
        <v>1.45</v>
      </c>
    </row>
    <row r="24" spans="1:6" s="3" customFormat="1" ht="15" customHeight="1" x14ac:dyDescent="0.2">
      <c r="A24" s="4" t="s">
        <v>35</v>
      </c>
      <c r="B24" s="11">
        <v>1</v>
      </c>
      <c r="C24" s="12">
        <v>0.03</v>
      </c>
      <c r="D24" s="12">
        <v>0</v>
      </c>
      <c r="E24" s="12">
        <v>0</v>
      </c>
      <c r="F24" s="13">
        <v>0.5</v>
      </c>
    </row>
    <row r="25" spans="1:6" s="3" customFormat="1" ht="15" customHeight="1" x14ac:dyDescent="0.2">
      <c r="A25" s="4" t="s">
        <v>36</v>
      </c>
      <c r="B25" s="11">
        <v>21</v>
      </c>
      <c r="C25" s="12">
        <v>3.9300000000000006</v>
      </c>
      <c r="D25" s="12">
        <v>0</v>
      </c>
      <c r="E25" s="12">
        <v>0</v>
      </c>
      <c r="F25" s="13">
        <v>69.25</v>
      </c>
    </row>
    <row r="26" spans="1:6" s="3" customFormat="1" ht="15" customHeight="1" x14ac:dyDescent="0.2">
      <c r="A26" s="4" t="s">
        <v>37</v>
      </c>
      <c r="B26" s="8">
        <v>13</v>
      </c>
      <c r="C26" s="9">
        <v>0.71</v>
      </c>
      <c r="D26" s="9">
        <v>0.25</v>
      </c>
      <c r="E26" s="9">
        <v>0</v>
      </c>
      <c r="F26" s="10">
        <v>4.3500000000000005</v>
      </c>
    </row>
    <row r="27" spans="1:6" s="3" customFormat="1" ht="15" customHeight="1" x14ac:dyDescent="0.2">
      <c r="A27" s="4" t="s">
        <v>38</v>
      </c>
      <c r="B27" s="11">
        <v>3</v>
      </c>
      <c r="C27" s="12">
        <v>0.22999999999999998</v>
      </c>
      <c r="D27" s="12">
        <v>0.21000000000000002</v>
      </c>
      <c r="E27" s="12">
        <v>0</v>
      </c>
      <c r="F27" s="13">
        <v>0.20000000000000004</v>
      </c>
    </row>
    <row r="28" spans="1:6" s="3" customFormat="1" ht="15" customHeight="1" x14ac:dyDescent="0.2">
      <c r="A28" s="4" t="s">
        <v>39</v>
      </c>
      <c r="B28" s="11">
        <v>4</v>
      </c>
      <c r="C28" s="12">
        <v>0.27</v>
      </c>
      <c r="D28" s="12">
        <v>0</v>
      </c>
      <c r="E28" s="12">
        <v>0</v>
      </c>
      <c r="F28" s="13">
        <v>1.6500000000000001</v>
      </c>
    </row>
    <row r="29" spans="1:6" s="3" customFormat="1" ht="15" customHeight="1" x14ac:dyDescent="0.2">
      <c r="A29" s="4" t="s">
        <v>40</v>
      </c>
      <c r="B29" s="11">
        <v>2</v>
      </c>
      <c r="C29" s="12">
        <v>0.08</v>
      </c>
      <c r="D29" s="12">
        <v>0</v>
      </c>
      <c r="E29" s="12">
        <v>0</v>
      </c>
      <c r="F29" s="13">
        <v>1</v>
      </c>
    </row>
    <row r="30" spans="1:6" s="3" customFormat="1" ht="15" customHeight="1" x14ac:dyDescent="0.2">
      <c r="A30" s="4" t="s">
        <v>41</v>
      </c>
      <c r="B30" s="11">
        <v>4</v>
      </c>
      <c r="C30" s="12">
        <v>0.13</v>
      </c>
      <c r="D30" s="12">
        <v>0.04</v>
      </c>
      <c r="E30" s="12">
        <v>0</v>
      </c>
      <c r="F30" s="13">
        <v>1.5</v>
      </c>
    </row>
    <row r="31" spans="1:6" s="3" customFormat="1" ht="15" customHeight="1" x14ac:dyDescent="0.2">
      <c r="A31" s="4" t="s">
        <v>42</v>
      </c>
      <c r="B31" s="8">
        <v>30</v>
      </c>
      <c r="C31" s="9">
        <v>10.250000000000002</v>
      </c>
      <c r="D31" s="9">
        <v>1.1734999999999998</v>
      </c>
      <c r="E31" s="9">
        <v>0</v>
      </c>
      <c r="F31" s="10">
        <v>145.7775</v>
      </c>
    </row>
    <row r="32" spans="1:6" s="3" customFormat="1" ht="15" customHeight="1" x14ac:dyDescent="0.2">
      <c r="A32" s="4" t="s">
        <v>593</v>
      </c>
      <c r="B32" s="11">
        <v>2</v>
      </c>
      <c r="C32" s="12">
        <v>0.06</v>
      </c>
      <c r="D32" s="12">
        <v>0</v>
      </c>
      <c r="E32" s="12">
        <v>0</v>
      </c>
      <c r="F32" s="13">
        <v>1.7600000000000002</v>
      </c>
    </row>
    <row r="33" spans="1:6" s="3" customFormat="1" ht="15" customHeight="1" x14ac:dyDescent="0.2">
      <c r="A33" s="4" t="s">
        <v>43</v>
      </c>
      <c r="B33" s="11">
        <v>2</v>
      </c>
      <c r="C33" s="12">
        <v>0.11</v>
      </c>
      <c r="D33" s="12">
        <v>0</v>
      </c>
      <c r="E33" s="12">
        <v>0</v>
      </c>
      <c r="F33" s="13">
        <v>0</v>
      </c>
    </row>
    <row r="34" spans="1:6" s="3" customFormat="1" ht="15" customHeight="1" x14ac:dyDescent="0.2">
      <c r="A34" s="4" t="s">
        <v>44</v>
      </c>
      <c r="B34" s="11">
        <v>4</v>
      </c>
      <c r="C34" s="12">
        <v>0.37</v>
      </c>
      <c r="D34" s="12">
        <v>2.9999999999999995E-2</v>
      </c>
      <c r="E34" s="12">
        <v>0</v>
      </c>
      <c r="F34" s="13">
        <v>5.6</v>
      </c>
    </row>
    <row r="35" spans="1:6" s="3" customFormat="1" ht="15" customHeight="1" x14ac:dyDescent="0.2">
      <c r="A35" s="4" t="s">
        <v>45</v>
      </c>
      <c r="B35" s="11">
        <v>12</v>
      </c>
      <c r="C35" s="12">
        <v>5.1400000000000006</v>
      </c>
      <c r="D35" s="12">
        <v>1.0110000000000001</v>
      </c>
      <c r="E35" s="12">
        <v>0</v>
      </c>
      <c r="F35" s="13">
        <v>62.345000000000013</v>
      </c>
    </row>
    <row r="36" spans="1:6" s="3" customFormat="1" ht="15" customHeight="1" x14ac:dyDescent="0.2">
      <c r="A36" s="4" t="s">
        <v>46</v>
      </c>
      <c r="B36" s="11">
        <v>1</v>
      </c>
      <c r="C36" s="12">
        <v>0.03</v>
      </c>
      <c r="D36" s="12">
        <v>0</v>
      </c>
      <c r="E36" s="12">
        <v>0</v>
      </c>
      <c r="F36" s="13">
        <v>0</v>
      </c>
    </row>
    <row r="37" spans="1:6" s="3" customFormat="1" ht="15" customHeight="1" x14ac:dyDescent="0.2">
      <c r="A37" s="4" t="s">
        <v>47</v>
      </c>
      <c r="B37" s="11">
        <v>8</v>
      </c>
      <c r="C37" s="12">
        <v>4.51</v>
      </c>
      <c r="D37" s="12">
        <v>0.13250000000000001</v>
      </c>
      <c r="E37" s="12">
        <v>0</v>
      </c>
      <c r="F37" s="13">
        <v>74.762500000000003</v>
      </c>
    </row>
    <row r="38" spans="1:6" s="3" customFormat="1" ht="15" customHeight="1" x14ac:dyDescent="0.2">
      <c r="A38" s="4" t="s">
        <v>48</v>
      </c>
      <c r="B38" s="11">
        <v>1</v>
      </c>
      <c r="C38" s="12">
        <v>0.03</v>
      </c>
      <c r="D38" s="12">
        <v>0</v>
      </c>
      <c r="E38" s="12">
        <v>0</v>
      </c>
      <c r="F38" s="13">
        <v>1.31</v>
      </c>
    </row>
    <row r="39" spans="1:6" s="3" customFormat="1" ht="21" customHeight="1" x14ac:dyDescent="0.2">
      <c r="A39" s="4" t="s">
        <v>5</v>
      </c>
      <c r="B39" s="8">
        <f>B40+B49+B60+B68+B76+B82</f>
        <v>3205</v>
      </c>
      <c r="C39" s="9">
        <f t="shared" ref="C39:F39" si="0">C40+C49+C60+C68+C76+C82</f>
        <v>342.69105260699996</v>
      </c>
      <c r="D39" s="9">
        <f t="shared" si="0"/>
        <v>26.267907887537373</v>
      </c>
      <c r="E39" s="9">
        <f t="shared" si="0"/>
        <v>0.12499999999999999</v>
      </c>
      <c r="F39" s="10">
        <f t="shared" si="0"/>
        <v>5608.5040000000017</v>
      </c>
    </row>
    <row r="40" spans="1:6" s="3" customFormat="1" ht="15" customHeight="1" x14ac:dyDescent="0.2">
      <c r="A40" s="4" t="s">
        <v>49</v>
      </c>
      <c r="B40" s="8">
        <v>65</v>
      </c>
      <c r="C40" s="9">
        <v>6.6313157890000021</v>
      </c>
      <c r="D40" s="9">
        <v>1.1050000000000002</v>
      </c>
      <c r="E40" s="9">
        <v>0</v>
      </c>
      <c r="F40" s="10">
        <v>107.27999999999999</v>
      </c>
    </row>
    <row r="41" spans="1:6" s="3" customFormat="1" ht="15" customHeight="1" x14ac:dyDescent="0.2">
      <c r="A41" s="4" t="s">
        <v>594</v>
      </c>
      <c r="B41" s="11">
        <v>7</v>
      </c>
      <c r="C41" s="12">
        <v>0.39</v>
      </c>
      <c r="D41" s="12">
        <v>2.9999999999999995E-2</v>
      </c>
      <c r="E41" s="12">
        <v>0</v>
      </c>
      <c r="F41" s="13">
        <v>6.8500000000000005</v>
      </c>
    </row>
    <row r="42" spans="1:6" s="3" customFormat="1" ht="15" customHeight="1" x14ac:dyDescent="0.2">
      <c r="A42" s="4" t="s">
        <v>50</v>
      </c>
      <c r="B42" s="11">
        <v>34</v>
      </c>
      <c r="C42" s="12">
        <v>6.4710526319999992</v>
      </c>
      <c r="D42" s="12">
        <v>0.79142857142857137</v>
      </c>
      <c r="E42" s="12">
        <v>0</v>
      </c>
      <c r="F42" s="13">
        <v>85.933600000000013</v>
      </c>
    </row>
    <row r="43" spans="1:6" s="3" customFormat="1" ht="15" customHeight="1" x14ac:dyDescent="0.2">
      <c r="A43" s="4" t="s">
        <v>51</v>
      </c>
      <c r="B43" s="11">
        <v>4</v>
      </c>
      <c r="C43" s="12">
        <v>9.9999999999999992E-2</v>
      </c>
      <c r="D43" s="12">
        <v>0</v>
      </c>
      <c r="E43" s="12">
        <v>0</v>
      </c>
      <c r="F43" s="13">
        <v>3.11</v>
      </c>
    </row>
    <row r="44" spans="1:6" s="3" customFormat="1" ht="15" customHeight="1" x14ac:dyDescent="0.2">
      <c r="A44" s="4" t="s">
        <v>52</v>
      </c>
      <c r="B44" s="11">
        <v>10</v>
      </c>
      <c r="C44" s="12">
        <v>1.06</v>
      </c>
      <c r="D44" s="12">
        <v>0</v>
      </c>
      <c r="E44" s="12">
        <v>0</v>
      </c>
      <c r="F44" s="13">
        <v>18.62</v>
      </c>
    </row>
    <row r="45" spans="1:6" s="3" customFormat="1" ht="15" customHeight="1" x14ac:dyDescent="0.2">
      <c r="A45" s="4" t="s">
        <v>53</v>
      </c>
      <c r="B45" s="11">
        <v>7</v>
      </c>
      <c r="C45" s="12">
        <v>0.21000000000000002</v>
      </c>
      <c r="D45" s="12">
        <v>2.4999999999999998E-2</v>
      </c>
      <c r="E45" s="12">
        <v>0</v>
      </c>
      <c r="F45" s="13">
        <v>4.8500000000000005</v>
      </c>
    </row>
    <row r="46" spans="1:6" s="3" customFormat="1" ht="15" customHeight="1" x14ac:dyDescent="0.2">
      <c r="A46" s="4" t="s">
        <v>54</v>
      </c>
      <c r="B46" s="11">
        <v>14</v>
      </c>
      <c r="C46" s="12">
        <v>1.79</v>
      </c>
      <c r="D46" s="12">
        <v>4.9999999999999996E-2</v>
      </c>
      <c r="E46" s="12">
        <v>0</v>
      </c>
      <c r="F46" s="13">
        <v>28.400000000000006</v>
      </c>
    </row>
    <row r="47" spans="1:6" s="3" customFormat="1" ht="15" customHeight="1" x14ac:dyDescent="0.2">
      <c r="A47" s="4" t="s">
        <v>55</v>
      </c>
      <c r="B47" s="11">
        <v>14</v>
      </c>
      <c r="C47" s="12">
        <v>0.43131578900000006</v>
      </c>
      <c r="D47" s="12">
        <v>0</v>
      </c>
      <c r="E47" s="12">
        <v>0</v>
      </c>
      <c r="F47" s="13">
        <v>7.7000000000000011</v>
      </c>
    </row>
    <row r="48" spans="1:6" s="3" customFormat="1" ht="15" customHeight="1" x14ac:dyDescent="0.2">
      <c r="A48" s="4" t="s">
        <v>56</v>
      </c>
      <c r="B48" s="11">
        <v>5</v>
      </c>
      <c r="C48" s="12">
        <v>0.22999999999999998</v>
      </c>
      <c r="D48" s="12">
        <v>0</v>
      </c>
      <c r="E48" s="12">
        <v>0</v>
      </c>
      <c r="F48" s="13">
        <v>5.6000000000000005</v>
      </c>
    </row>
    <row r="49" spans="1:6" s="3" customFormat="1" ht="15" customHeight="1" x14ac:dyDescent="0.2">
      <c r="A49" s="4" t="s">
        <v>57</v>
      </c>
      <c r="B49" s="8">
        <v>513</v>
      </c>
      <c r="C49" s="9">
        <v>41.549736833000004</v>
      </c>
      <c r="D49" s="9">
        <v>3.2156230578809533</v>
      </c>
      <c r="E49" s="9">
        <v>0</v>
      </c>
      <c r="F49" s="10">
        <v>735.67759999999919</v>
      </c>
    </row>
    <row r="50" spans="1:6" s="3" customFormat="1" ht="15" customHeight="1" x14ac:dyDescent="0.2">
      <c r="A50" s="4" t="s">
        <v>595</v>
      </c>
      <c r="B50" s="11">
        <v>33</v>
      </c>
      <c r="C50" s="12">
        <v>1.4686842110000005</v>
      </c>
      <c r="D50" s="12">
        <v>0.17956140366666667</v>
      </c>
      <c r="E50" s="12">
        <v>0</v>
      </c>
      <c r="F50" s="13">
        <v>24.9284</v>
      </c>
    </row>
    <row r="51" spans="1:6" s="3" customFormat="1" ht="15" customHeight="1" x14ac:dyDescent="0.2">
      <c r="A51" s="4" t="s">
        <v>58</v>
      </c>
      <c r="B51" s="11">
        <v>50</v>
      </c>
      <c r="C51" s="12">
        <v>4.7589473680000012</v>
      </c>
      <c r="D51" s="12">
        <v>0.11072105269999998</v>
      </c>
      <c r="E51" s="12">
        <v>0</v>
      </c>
      <c r="F51" s="13">
        <v>94.11</v>
      </c>
    </row>
    <row r="52" spans="1:6" s="3" customFormat="1" ht="15" customHeight="1" x14ac:dyDescent="0.2">
      <c r="A52" s="4" t="s">
        <v>59</v>
      </c>
      <c r="B52" s="11">
        <v>36</v>
      </c>
      <c r="C52" s="12">
        <v>6.337894736</v>
      </c>
      <c r="D52" s="12">
        <v>0.2363333333333334</v>
      </c>
      <c r="E52" s="12">
        <v>0</v>
      </c>
      <c r="F52" s="13">
        <v>106.12000000000003</v>
      </c>
    </row>
    <row r="53" spans="1:6" s="3" customFormat="1" ht="15" customHeight="1" x14ac:dyDescent="0.2">
      <c r="A53" s="4" t="s">
        <v>60</v>
      </c>
      <c r="B53" s="11">
        <v>12</v>
      </c>
      <c r="C53" s="12">
        <v>0.78710526300000005</v>
      </c>
      <c r="D53" s="12">
        <v>1.9999999999999997E-2</v>
      </c>
      <c r="E53" s="12">
        <v>0</v>
      </c>
      <c r="F53" s="13">
        <v>17.88</v>
      </c>
    </row>
    <row r="54" spans="1:6" s="3" customFormat="1" ht="15" customHeight="1" x14ac:dyDescent="0.2">
      <c r="A54" s="4" t="s">
        <v>61</v>
      </c>
      <c r="B54" s="11">
        <v>18</v>
      </c>
      <c r="C54" s="12">
        <v>0.77131578899999997</v>
      </c>
      <c r="D54" s="12">
        <v>3.4500000000000003E-2</v>
      </c>
      <c r="E54" s="12">
        <v>0</v>
      </c>
      <c r="F54" s="13">
        <v>14.290000000000001</v>
      </c>
    </row>
    <row r="55" spans="1:6" s="3" customFormat="1" ht="15" customHeight="1" x14ac:dyDescent="0.2">
      <c r="A55" s="4" t="s">
        <v>62</v>
      </c>
      <c r="B55" s="11">
        <v>71</v>
      </c>
      <c r="C55" s="12">
        <v>3.8742105259999993</v>
      </c>
      <c r="D55" s="12">
        <v>0.11999999999999995</v>
      </c>
      <c r="E55" s="12">
        <v>0</v>
      </c>
      <c r="F55" s="13">
        <v>77.960000000000022</v>
      </c>
    </row>
    <row r="56" spans="1:6" s="3" customFormat="1" ht="15" customHeight="1" x14ac:dyDescent="0.2">
      <c r="A56" s="4" t="s">
        <v>63</v>
      </c>
      <c r="B56" s="11">
        <v>77</v>
      </c>
      <c r="C56" s="12">
        <v>5.9010526279999995</v>
      </c>
      <c r="D56" s="12">
        <v>0.30996140366666664</v>
      </c>
      <c r="E56" s="12">
        <v>0</v>
      </c>
      <c r="F56" s="13">
        <v>110.77249999999997</v>
      </c>
    </row>
    <row r="57" spans="1:6" s="3" customFormat="1" ht="15" customHeight="1" x14ac:dyDescent="0.2">
      <c r="A57" s="4" t="s">
        <v>64</v>
      </c>
      <c r="B57" s="11">
        <v>70</v>
      </c>
      <c r="C57" s="12">
        <v>5.9739473679999993</v>
      </c>
      <c r="D57" s="12">
        <v>1.3887</v>
      </c>
      <c r="E57" s="12">
        <v>0</v>
      </c>
      <c r="F57" s="13">
        <v>91.069999999999979</v>
      </c>
    </row>
    <row r="58" spans="1:6" s="3" customFormat="1" ht="15" customHeight="1" x14ac:dyDescent="0.2">
      <c r="A58" s="4" t="s">
        <v>65</v>
      </c>
      <c r="B58" s="11">
        <v>83</v>
      </c>
      <c r="C58" s="12">
        <v>6.2015789460000006</v>
      </c>
      <c r="D58" s="12">
        <v>4.2500000000000003E-2</v>
      </c>
      <c r="E58" s="12">
        <v>0</v>
      </c>
      <c r="F58" s="13">
        <v>117.30499999999999</v>
      </c>
    </row>
    <row r="59" spans="1:6" s="3" customFormat="1" ht="15" customHeight="1" x14ac:dyDescent="0.2">
      <c r="A59" s="4" t="s">
        <v>66</v>
      </c>
      <c r="B59" s="11">
        <v>63</v>
      </c>
      <c r="C59" s="12">
        <v>5.4749999979999995</v>
      </c>
      <c r="D59" s="12">
        <v>0.77334586451428577</v>
      </c>
      <c r="E59" s="12">
        <v>0</v>
      </c>
      <c r="F59" s="13">
        <v>81.241699999999994</v>
      </c>
    </row>
    <row r="60" spans="1:6" s="3" customFormat="1" ht="15" customHeight="1" x14ac:dyDescent="0.2">
      <c r="A60" s="4" t="s">
        <v>67</v>
      </c>
      <c r="B60" s="8">
        <v>756</v>
      </c>
      <c r="C60" s="9">
        <v>103.82842105100005</v>
      </c>
      <c r="D60" s="9">
        <v>9.5024020239230822</v>
      </c>
      <c r="E60" s="9">
        <v>0</v>
      </c>
      <c r="F60" s="10">
        <v>1550.4975000000002</v>
      </c>
    </row>
    <row r="61" spans="1:6" s="3" customFormat="1" ht="15" customHeight="1" x14ac:dyDescent="0.2">
      <c r="A61" s="4" t="s">
        <v>596</v>
      </c>
      <c r="B61" s="11">
        <v>36</v>
      </c>
      <c r="C61" s="12">
        <v>3.9099999999999993</v>
      </c>
      <c r="D61" s="12">
        <v>0.24500000000000005</v>
      </c>
      <c r="E61" s="12">
        <v>0</v>
      </c>
      <c r="F61" s="13">
        <v>69.467499999999987</v>
      </c>
    </row>
    <row r="62" spans="1:6" s="3" customFormat="1" ht="15" customHeight="1" x14ac:dyDescent="0.2">
      <c r="A62" s="4" t="s">
        <v>68</v>
      </c>
      <c r="B62" s="11">
        <v>208</v>
      </c>
      <c r="C62" s="12">
        <v>26.606578947000013</v>
      </c>
      <c r="D62" s="12">
        <v>2.3229999999999991</v>
      </c>
      <c r="E62" s="12">
        <v>0</v>
      </c>
      <c r="F62" s="13">
        <v>410.28750000000002</v>
      </c>
    </row>
    <row r="63" spans="1:6" s="3" customFormat="1" ht="15" customHeight="1" x14ac:dyDescent="0.2">
      <c r="A63" s="4" t="s">
        <v>69</v>
      </c>
      <c r="B63" s="11">
        <v>95</v>
      </c>
      <c r="C63" s="12">
        <v>10.127894736000002</v>
      </c>
      <c r="D63" s="12">
        <v>0.93341228033333334</v>
      </c>
      <c r="E63" s="12">
        <v>0</v>
      </c>
      <c r="F63" s="13">
        <v>151.97999999999999</v>
      </c>
    </row>
    <row r="64" spans="1:6" s="3" customFormat="1" ht="15" customHeight="1" x14ac:dyDescent="0.2">
      <c r="A64" s="4" t="s">
        <v>70</v>
      </c>
      <c r="B64" s="11">
        <v>34</v>
      </c>
      <c r="C64" s="12">
        <v>6.370263158000002</v>
      </c>
      <c r="D64" s="12">
        <v>0</v>
      </c>
      <c r="E64" s="12">
        <v>0</v>
      </c>
      <c r="F64" s="13">
        <v>122.21599999999997</v>
      </c>
    </row>
    <row r="65" spans="1:6" s="3" customFormat="1" ht="15" customHeight="1" x14ac:dyDescent="0.2">
      <c r="A65" s="4" t="s">
        <v>71</v>
      </c>
      <c r="B65" s="11">
        <v>230</v>
      </c>
      <c r="C65" s="12">
        <v>33.203947368000009</v>
      </c>
      <c r="D65" s="12">
        <v>4.6106564102564107</v>
      </c>
      <c r="E65" s="12">
        <v>0</v>
      </c>
      <c r="F65" s="13">
        <v>441.44750000000005</v>
      </c>
    </row>
    <row r="66" spans="1:6" s="3" customFormat="1" ht="15" customHeight="1" x14ac:dyDescent="0.2">
      <c r="A66" s="4" t="s">
        <v>72</v>
      </c>
      <c r="B66" s="11">
        <v>134</v>
      </c>
      <c r="C66" s="12">
        <v>22.820000000000004</v>
      </c>
      <c r="D66" s="12">
        <v>0.7944166666666671</v>
      </c>
      <c r="E66" s="12">
        <v>0</v>
      </c>
      <c r="F66" s="13">
        <v>320.56499999999988</v>
      </c>
    </row>
    <row r="67" spans="1:6" s="3" customFormat="1" ht="15" customHeight="1" x14ac:dyDescent="0.2">
      <c r="A67" s="4" t="s">
        <v>73</v>
      </c>
      <c r="B67" s="11">
        <v>28</v>
      </c>
      <c r="C67" s="12">
        <v>4.13</v>
      </c>
      <c r="D67" s="12">
        <v>0.28666666666666674</v>
      </c>
      <c r="E67" s="12">
        <v>0</v>
      </c>
      <c r="F67" s="13">
        <v>103.59999999999998</v>
      </c>
    </row>
    <row r="68" spans="1:6" s="3" customFormat="1" ht="15" customHeight="1" x14ac:dyDescent="0.2">
      <c r="A68" s="4" t="s">
        <v>74</v>
      </c>
      <c r="B68" s="8">
        <v>218</v>
      </c>
      <c r="C68" s="9">
        <v>26.310526314000004</v>
      </c>
      <c r="D68" s="9">
        <v>1.9126504761904757</v>
      </c>
      <c r="E68" s="9">
        <v>6.0000000000000005E-2</v>
      </c>
      <c r="F68" s="10">
        <v>473.00029999999987</v>
      </c>
    </row>
    <row r="69" spans="1:6" s="3" customFormat="1" ht="15" customHeight="1" x14ac:dyDescent="0.2">
      <c r="A69" s="4" t="s">
        <v>597</v>
      </c>
      <c r="B69" s="11">
        <v>11</v>
      </c>
      <c r="C69" s="12">
        <v>1.6699999999999997</v>
      </c>
      <c r="D69" s="12">
        <v>4.071428571428571E-2</v>
      </c>
      <c r="E69" s="12">
        <v>0.06</v>
      </c>
      <c r="F69" s="13">
        <v>28.800000000000004</v>
      </c>
    </row>
    <row r="70" spans="1:6" s="3" customFormat="1" ht="15" customHeight="1" x14ac:dyDescent="0.2">
      <c r="A70" s="4" t="s">
        <v>75</v>
      </c>
      <c r="B70" s="11">
        <v>3</v>
      </c>
      <c r="C70" s="12">
        <v>0.09</v>
      </c>
      <c r="D70" s="12">
        <v>0</v>
      </c>
      <c r="E70" s="12">
        <v>0</v>
      </c>
      <c r="F70" s="13">
        <v>2.0499999999999998</v>
      </c>
    </row>
    <row r="71" spans="1:6" s="3" customFormat="1" ht="15" customHeight="1" x14ac:dyDescent="0.2">
      <c r="A71" s="4" t="s">
        <v>76</v>
      </c>
      <c r="B71" s="11">
        <v>30</v>
      </c>
      <c r="C71" s="12">
        <v>2.6313157890000003</v>
      </c>
      <c r="D71" s="12">
        <v>0.13520000000000001</v>
      </c>
      <c r="E71" s="12">
        <v>0</v>
      </c>
      <c r="F71" s="13">
        <v>49</v>
      </c>
    </row>
    <row r="72" spans="1:6" s="3" customFormat="1" ht="15" customHeight="1" x14ac:dyDescent="0.2">
      <c r="A72" s="4" t="s">
        <v>77</v>
      </c>
      <c r="B72" s="11">
        <v>46</v>
      </c>
      <c r="C72" s="12">
        <v>5.4999999999999991</v>
      </c>
      <c r="D72" s="12">
        <v>1.014142857142857</v>
      </c>
      <c r="E72" s="12">
        <v>0</v>
      </c>
      <c r="F72" s="13">
        <v>89.237800000000021</v>
      </c>
    </row>
    <row r="73" spans="1:6" s="3" customFormat="1" ht="15" customHeight="1" x14ac:dyDescent="0.2">
      <c r="A73" s="4" t="s">
        <v>78</v>
      </c>
      <c r="B73" s="11">
        <v>75</v>
      </c>
      <c r="C73" s="12">
        <v>11.620000000000005</v>
      </c>
      <c r="D73" s="12">
        <v>0.39351000000000003</v>
      </c>
      <c r="E73" s="12">
        <v>0</v>
      </c>
      <c r="F73" s="13">
        <v>222.66119999999998</v>
      </c>
    </row>
    <row r="74" spans="1:6" s="3" customFormat="1" ht="15" customHeight="1" x14ac:dyDescent="0.2">
      <c r="A74" s="4" t="s">
        <v>79</v>
      </c>
      <c r="B74" s="11">
        <v>25</v>
      </c>
      <c r="C74" s="12">
        <v>1.4492105250000002</v>
      </c>
      <c r="D74" s="12">
        <v>0.15625</v>
      </c>
      <c r="E74" s="12">
        <v>0</v>
      </c>
      <c r="F74" s="13">
        <v>25.8063</v>
      </c>
    </row>
    <row r="75" spans="1:6" s="3" customFormat="1" ht="15" customHeight="1" x14ac:dyDescent="0.2">
      <c r="A75" s="4" t="s">
        <v>80</v>
      </c>
      <c r="B75" s="11">
        <v>28</v>
      </c>
      <c r="C75" s="12">
        <v>3.3500000000000005</v>
      </c>
      <c r="D75" s="12">
        <v>0.17283333333333337</v>
      </c>
      <c r="E75" s="12">
        <v>0</v>
      </c>
      <c r="F75" s="13">
        <v>55.445000000000007</v>
      </c>
    </row>
    <row r="76" spans="1:6" s="3" customFormat="1" ht="15" customHeight="1" x14ac:dyDescent="0.2">
      <c r="A76" s="4" t="s">
        <v>81</v>
      </c>
      <c r="B76" s="8">
        <v>361</v>
      </c>
      <c r="C76" s="9">
        <v>51.687894736999986</v>
      </c>
      <c r="D76" s="9">
        <v>2.737583333333335</v>
      </c>
      <c r="E76" s="9">
        <v>5.4999999999999973E-2</v>
      </c>
      <c r="F76" s="10">
        <v>924.90779999999972</v>
      </c>
    </row>
    <row r="77" spans="1:6" s="3" customFormat="1" ht="15" customHeight="1" x14ac:dyDescent="0.2">
      <c r="A77" s="4" t="s">
        <v>598</v>
      </c>
      <c r="B77" s="11">
        <v>60</v>
      </c>
      <c r="C77" s="12">
        <v>12.059999999999999</v>
      </c>
      <c r="D77" s="12">
        <v>0.72599999999999998</v>
      </c>
      <c r="E77" s="12">
        <v>0</v>
      </c>
      <c r="F77" s="13">
        <v>184.88</v>
      </c>
    </row>
    <row r="78" spans="1:6" s="3" customFormat="1" ht="15" customHeight="1" x14ac:dyDescent="0.2">
      <c r="A78" s="4" t="s">
        <v>82</v>
      </c>
      <c r="B78" s="11">
        <v>88</v>
      </c>
      <c r="C78" s="12">
        <v>13.559999999999997</v>
      </c>
      <c r="D78" s="12">
        <v>0.67933333333333312</v>
      </c>
      <c r="E78" s="12">
        <v>0</v>
      </c>
      <c r="F78" s="13">
        <v>275.33530000000002</v>
      </c>
    </row>
    <row r="79" spans="1:6" s="3" customFormat="1" ht="15" customHeight="1" x14ac:dyDescent="0.2">
      <c r="A79" s="4" t="s">
        <v>83</v>
      </c>
      <c r="B79" s="11">
        <v>26</v>
      </c>
      <c r="C79" s="12">
        <v>71.206578946999997</v>
      </c>
      <c r="D79" s="12">
        <v>0.44658333333333328</v>
      </c>
      <c r="E79" s="12">
        <v>56</v>
      </c>
      <c r="F79" s="13">
        <v>1148</v>
      </c>
    </row>
    <row r="80" spans="1:6" s="3" customFormat="1" ht="15" customHeight="1" x14ac:dyDescent="0.2">
      <c r="A80" s="4" t="s">
        <v>84</v>
      </c>
      <c r="B80" s="11">
        <v>21</v>
      </c>
      <c r="C80" s="12">
        <v>3.0300000000000002</v>
      </c>
      <c r="D80" s="12">
        <v>0.21100000000000002</v>
      </c>
      <c r="E80" s="12">
        <v>0</v>
      </c>
      <c r="F80" s="13">
        <v>54.239999999999995</v>
      </c>
    </row>
    <row r="81" spans="1:6" s="3" customFormat="1" ht="15" customHeight="1" x14ac:dyDescent="0.2">
      <c r="A81" s="4" t="s">
        <v>85</v>
      </c>
      <c r="B81" s="11">
        <v>85</v>
      </c>
      <c r="C81" s="12">
        <v>5.5178947369999971</v>
      </c>
      <c r="D81" s="12">
        <v>0.11624999999999998</v>
      </c>
      <c r="E81" s="12">
        <v>0</v>
      </c>
      <c r="F81" s="13">
        <v>112.08</v>
      </c>
    </row>
    <row r="82" spans="1:6" s="3" customFormat="1" ht="15" customHeight="1" x14ac:dyDescent="0.2">
      <c r="A82" s="4" t="s">
        <v>86</v>
      </c>
      <c r="B82" s="8">
        <v>1292</v>
      </c>
      <c r="C82" s="9">
        <v>112.68315788299991</v>
      </c>
      <c r="D82" s="9">
        <v>7.7946489962095287</v>
      </c>
      <c r="E82" s="9">
        <v>1.0000000000000007E-2</v>
      </c>
      <c r="F82" s="10">
        <v>1817.1408000000029</v>
      </c>
    </row>
    <row r="83" spans="1:6" s="3" customFormat="1" ht="15" customHeight="1" x14ac:dyDescent="0.2">
      <c r="A83" s="4" t="s">
        <v>599</v>
      </c>
      <c r="B83" s="11">
        <v>37</v>
      </c>
      <c r="C83" s="12">
        <v>1.1621052629999999</v>
      </c>
      <c r="D83" s="12">
        <v>0</v>
      </c>
      <c r="E83" s="12">
        <v>0</v>
      </c>
      <c r="F83" s="13">
        <v>25.634999999999994</v>
      </c>
    </row>
    <row r="84" spans="1:6" s="3" customFormat="1" ht="15" customHeight="1" x14ac:dyDescent="0.2">
      <c r="A84" s="4" t="s">
        <v>87</v>
      </c>
      <c r="B84" s="11">
        <v>43</v>
      </c>
      <c r="C84" s="12">
        <v>1.5921052620000002</v>
      </c>
      <c r="D84" s="12">
        <v>5.8233333333333331E-2</v>
      </c>
      <c r="E84" s="12">
        <v>0</v>
      </c>
      <c r="F84" s="13">
        <v>35.660000000000004</v>
      </c>
    </row>
    <row r="85" spans="1:6" s="3" customFormat="1" ht="15" customHeight="1" x14ac:dyDescent="0.2">
      <c r="A85" s="4" t="s">
        <v>88</v>
      </c>
      <c r="B85" s="11">
        <v>40</v>
      </c>
      <c r="C85" s="12">
        <v>1.7918421029999998</v>
      </c>
      <c r="D85" s="12">
        <v>0.17331578899999994</v>
      </c>
      <c r="E85" s="12">
        <v>0</v>
      </c>
      <c r="F85" s="13">
        <v>20.830000000000002</v>
      </c>
    </row>
    <row r="86" spans="1:6" s="3" customFormat="1" ht="15" customHeight="1" x14ac:dyDescent="0.2">
      <c r="A86" s="4" t="s">
        <v>89</v>
      </c>
      <c r="B86" s="11">
        <v>191</v>
      </c>
      <c r="C86" s="12">
        <v>17.451315789000013</v>
      </c>
      <c r="D86" s="12">
        <v>1.2057833333333328</v>
      </c>
      <c r="E86" s="12">
        <v>0</v>
      </c>
      <c r="F86" s="13">
        <v>299.54370000000006</v>
      </c>
    </row>
    <row r="87" spans="1:6" s="3" customFormat="1" ht="15" customHeight="1" x14ac:dyDescent="0.2">
      <c r="A87" s="4" t="s">
        <v>90</v>
      </c>
      <c r="B87" s="11">
        <v>40</v>
      </c>
      <c r="C87" s="12">
        <v>2.4034210519999997</v>
      </c>
      <c r="D87" s="12">
        <v>0.08</v>
      </c>
      <c r="E87" s="12">
        <v>0</v>
      </c>
      <c r="F87" s="13">
        <v>65.185999999999979</v>
      </c>
    </row>
    <row r="88" spans="1:6" s="3" customFormat="1" ht="15" customHeight="1" x14ac:dyDescent="0.2">
      <c r="A88" s="4" t="s">
        <v>91</v>
      </c>
      <c r="B88" s="11">
        <v>164</v>
      </c>
      <c r="C88" s="12">
        <v>12.961842100999993</v>
      </c>
      <c r="D88" s="12">
        <v>0.68365037557142827</v>
      </c>
      <c r="E88" s="12">
        <v>0</v>
      </c>
      <c r="F88" s="13">
        <v>191.97390000000001</v>
      </c>
    </row>
    <row r="89" spans="1:6" s="3" customFormat="1" ht="15" customHeight="1" x14ac:dyDescent="0.2">
      <c r="A89" s="4" t="s">
        <v>92</v>
      </c>
      <c r="B89" s="11">
        <v>19</v>
      </c>
      <c r="C89" s="12">
        <v>3.620000000000001</v>
      </c>
      <c r="D89" s="12">
        <v>0.13</v>
      </c>
      <c r="E89" s="12">
        <v>0</v>
      </c>
      <c r="F89" s="13">
        <v>62.2</v>
      </c>
    </row>
    <row r="90" spans="1:6" s="3" customFormat="1" ht="15" customHeight="1" x14ac:dyDescent="0.2">
      <c r="A90" s="4" t="s">
        <v>93</v>
      </c>
      <c r="B90" s="11">
        <v>57</v>
      </c>
      <c r="C90" s="12">
        <v>12.456578946999993</v>
      </c>
      <c r="D90" s="12">
        <v>0.60585839569523814</v>
      </c>
      <c r="E90" s="12">
        <v>0</v>
      </c>
      <c r="F90" s="13">
        <v>99.738600000000005</v>
      </c>
    </row>
    <row r="91" spans="1:6" s="3" customFormat="1" ht="15" customHeight="1" x14ac:dyDescent="0.2">
      <c r="A91" s="4" t="s">
        <v>94</v>
      </c>
      <c r="B91" s="11">
        <v>238</v>
      </c>
      <c r="C91" s="12">
        <v>18.345789471999993</v>
      </c>
      <c r="D91" s="12">
        <v>0.91966491213333379</v>
      </c>
      <c r="E91" s="12">
        <v>0</v>
      </c>
      <c r="F91" s="13">
        <v>319.73500000000013</v>
      </c>
    </row>
    <row r="92" spans="1:6" s="3" customFormat="1" ht="15" customHeight="1" x14ac:dyDescent="0.2">
      <c r="A92" s="4" t="s">
        <v>95</v>
      </c>
      <c r="B92" s="11">
        <v>28</v>
      </c>
      <c r="C92" s="12">
        <v>2.86</v>
      </c>
      <c r="D92" s="12">
        <v>0.16125000000000006</v>
      </c>
      <c r="E92" s="12">
        <v>0</v>
      </c>
      <c r="F92" s="13">
        <v>45.118700000000004</v>
      </c>
    </row>
    <row r="93" spans="1:6" s="3" customFormat="1" ht="15" customHeight="1" x14ac:dyDescent="0.2">
      <c r="A93" s="4" t="s">
        <v>96</v>
      </c>
      <c r="B93" s="11">
        <v>56</v>
      </c>
      <c r="C93" s="12">
        <v>4.8407894740000001</v>
      </c>
      <c r="D93" s="12">
        <v>0.49625000000000002</v>
      </c>
      <c r="E93" s="12">
        <v>0</v>
      </c>
      <c r="F93" s="13">
        <v>83.03370000000001</v>
      </c>
    </row>
    <row r="94" spans="1:6" s="3" customFormat="1" ht="15" customHeight="1" x14ac:dyDescent="0.2">
      <c r="A94" s="4" t="s">
        <v>97</v>
      </c>
      <c r="B94" s="11">
        <v>84</v>
      </c>
      <c r="C94" s="12">
        <v>10.277894737000004</v>
      </c>
      <c r="D94" s="12">
        <v>1.6476666666666668</v>
      </c>
      <c r="E94" s="12">
        <v>0</v>
      </c>
      <c r="F94" s="13">
        <v>150.63589999999996</v>
      </c>
    </row>
    <row r="95" spans="1:6" s="3" customFormat="1" ht="15" customHeight="1" x14ac:dyDescent="0.2">
      <c r="A95" s="4" t="s">
        <v>98</v>
      </c>
      <c r="B95" s="11">
        <v>124</v>
      </c>
      <c r="C95" s="12">
        <v>6.0473684209999972</v>
      </c>
      <c r="D95" s="12">
        <v>0.14166666666666658</v>
      </c>
      <c r="E95" s="12">
        <v>0</v>
      </c>
      <c r="F95" s="13">
        <v>175.17</v>
      </c>
    </row>
    <row r="96" spans="1:6" s="3" customFormat="1" ht="15" customHeight="1" x14ac:dyDescent="0.2">
      <c r="A96" s="4" t="s">
        <v>99</v>
      </c>
      <c r="B96" s="11">
        <v>103</v>
      </c>
      <c r="C96" s="12">
        <v>9.1952631570000012</v>
      </c>
      <c r="D96" s="12">
        <v>0.58433333333333359</v>
      </c>
      <c r="E96" s="12">
        <v>9.9999999999999985E-3</v>
      </c>
      <c r="F96" s="13">
        <v>143.12500000000006</v>
      </c>
    </row>
    <row r="97" spans="1:6" s="3" customFormat="1" ht="15" customHeight="1" x14ac:dyDescent="0.2">
      <c r="A97" s="4" t="s">
        <v>100</v>
      </c>
      <c r="B97" s="11">
        <v>34</v>
      </c>
      <c r="C97" s="12">
        <v>3.46</v>
      </c>
      <c r="D97" s="12">
        <v>0.41400000000000003</v>
      </c>
      <c r="E97" s="12">
        <v>0</v>
      </c>
      <c r="F97" s="13">
        <v>54.44</v>
      </c>
    </row>
    <row r="98" spans="1:6" s="3" customFormat="1" ht="15" customHeight="1" x14ac:dyDescent="0.2">
      <c r="A98" s="4" t="s">
        <v>101</v>
      </c>
      <c r="B98" s="11">
        <v>37</v>
      </c>
      <c r="C98" s="12">
        <v>6.69</v>
      </c>
      <c r="D98" s="12">
        <v>0.51747619047619065</v>
      </c>
      <c r="E98" s="12">
        <v>0</v>
      </c>
      <c r="F98" s="13">
        <v>104.38290000000001</v>
      </c>
    </row>
    <row r="99" spans="1:6" s="3" customFormat="1" ht="21" customHeight="1" x14ac:dyDescent="0.2">
      <c r="A99" s="4" t="s">
        <v>6</v>
      </c>
      <c r="B99" s="8">
        <f>SUM(B100+B113+B121+B127+B131+B136)</f>
        <v>516</v>
      </c>
      <c r="C99" s="9">
        <f>SUM(C100+C113+C121+C127+C131+C136)</f>
        <v>73.929999999000017</v>
      </c>
      <c r="D99" s="9">
        <f>SUM(D100+D113+D121+D127+D131+D136)</f>
        <v>7.4735443337180119</v>
      </c>
      <c r="E99" s="9">
        <f>SUM(E100+E113+E121+E127+E131+E136)</f>
        <v>0</v>
      </c>
      <c r="F99" s="10">
        <f>SUM(F100+F113+F121+F127+F131+F136)</f>
        <v>1369.5137000000004</v>
      </c>
    </row>
    <row r="100" spans="1:6" s="3" customFormat="1" ht="15" customHeight="1" x14ac:dyDescent="0.2">
      <c r="A100" s="4" t="s">
        <v>102</v>
      </c>
      <c r="B100" s="8">
        <v>247</v>
      </c>
      <c r="C100" s="9">
        <v>44.139999999000018</v>
      </c>
      <c r="D100" s="9">
        <v>4.8465443337180121</v>
      </c>
      <c r="E100" s="9">
        <v>0</v>
      </c>
      <c r="F100" s="10">
        <v>811.91120000000058</v>
      </c>
    </row>
    <row r="101" spans="1:6" s="3" customFormat="1" ht="15" customHeight="1" x14ac:dyDescent="0.2">
      <c r="A101" s="4" t="s">
        <v>103</v>
      </c>
      <c r="B101" s="11">
        <v>52</v>
      </c>
      <c r="C101" s="12">
        <v>6.1002631580000033</v>
      </c>
      <c r="D101" s="12">
        <v>1.8280000000000001</v>
      </c>
      <c r="E101" s="12">
        <v>0</v>
      </c>
      <c r="F101" s="13">
        <v>104.55499999999998</v>
      </c>
    </row>
    <row r="102" spans="1:6" s="3" customFormat="1" ht="15" customHeight="1" x14ac:dyDescent="0.2">
      <c r="A102" s="4" t="s">
        <v>104</v>
      </c>
      <c r="B102" s="11">
        <v>19</v>
      </c>
      <c r="C102" s="12">
        <v>1.8500000000000005</v>
      </c>
      <c r="D102" s="12">
        <v>0.12999999999999998</v>
      </c>
      <c r="E102" s="12">
        <v>0</v>
      </c>
      <c r="F102" s="13">
        <v>53.1</v>
      </c>
    </row>
    <row r="103" spans="1:6" s="3" customFormat="1" ht="15" customHeight="1" x14ac:dyDescent="0.2">
      <c r="A103" s="4" t="s">
        <v>105</v>
      </c>
      <c r="B103" s="11">
        <v>16</v>
      </c>
      <c r="C103" s="12">
        <v>1.093947368</v>
      </c>
      <c r="D103" s="12">
        <v>0.18651315780000002</v>
      </c>
      <c r="E103" s="12">
        <v>0</v>
      </c>
      <c r="F103" s="13">
        <v>18.015000000000004</v>
      </c>
    </row>
    <row r="104" spans="1:6" s="3" customFormat="1" ht="15" customHeight="1" x14ac:dyDescent="0.2">
      <c r="A104" s="4" t="s">
        <v>106</v>
      </c>
      <c r="B104" s="11">
        <v>46</v>
      </c>
      <c r="C104" s="12">
        <v>13.151315789</v>
      </c>
      <c r="D104" s="12">
        <v>0.73799999999999999</v>
      </c>
      <c r="E104" s="12">
        <v>0</v>
      </c>
      <c r="F104" s="13">
        <v>218.95500000000001</v>
      </c>
    </row>
    <row r="105" spans="1:6" s="3" customFormat="1" ht="15" customHeight="1" x14ac:dyDescent="0.2">
      <c r="A105" s="4" t="s">
        <v>107</v>
      </c>
      <c r="B105" s="11">
        <v>11</v>
      </c>
      <c r="C105" s="12">
        <v>4.8378947370000009</v>
      </c>
      <c r="D105" s="12">
        <v>3.0000000000000002E-2</v>
      </c>
      <c r="E105" s="12">
        <v>0</v>
      </c>
      <c r="F105" s="13">
        <v>74.25</v>
      </c>
    </row>
    <row r="106" spans="1:6" s="3" customFormat="1" ht="15" customHeight="1" x14ac:dyDescent="0.2">
      <c r="A106" s="4" t="s">
        <v>108</v>
      </c>
      <c r="B106" s="11">
        <v>10</v>
      </c>
      <c r="C106" s="12">
        <v>3.6405263159999999</v>
      </c>
      <c r="D106" s="12">
        <v>0.1</v>
      </c>
      <c r="E106" s="12">
        <v>0</v>
      </c>
      <c r="F106" s="13">
        <v>58.75</v>
      </c>
    </row>
    <row r="107" spans="1:6" s="3" customFormat="1" ht="15" customHeight="1" x14ac:dyDescent="0.2">
      <c r="A107" s="4" t="s">
        <v>109</v>
      </c>
      <c r="B107" s="11">
        <v>21</v>
      </c>
      <c r="C107" s="12">
        <v>3.0926315789999999</v>
      </c>
      <c r="D107" s="12">
        <v>8.4929824566666659E-2</v>
      </c>
      <c r="E107" s="12">
        <v>0</v>
      </c>
      <c r="F107" s="13">
        <v>68.509999999999991</v>
      </c>
    </row>
    <row r="108" spans="1:6" s="3" customFormat="1" ht="15" customHeight="1" x14ac:dyDescent="0.2">
      <c r="A108" s="4" t="s">
        <v>110</v>
      </c>
      <c r="B108" s="11">
        <v>1</v>
      </c>
      <c r="C108" s="12">
        <v>0.03</v>
      </c>
      <c r="D108" s="12">
        <v>0</v>
      </c>
      <c r="E108" s="12">
        <v>0</v>
      </c>
      <c r="F108" s="13">
        <v>0.6</v>
      </c>
    </row>
    <row r="109" spans="1:6" s="3" customFormat="1" ht="15" customHeight="1" x14ac:dyDescent="0.2">
      <c r="A109" s="4" t="s">
        <v>111</v>
      </c>
      <c r="B109" s="11">
        <v>5</v>
      </c>
      <c r="C109" s="12">
        <v>0.35131578900000004</v>
      </c>
      <c r="D109" s="12">
        <v>0</v>
      </c>
      <c r="E109" s="12">
        <v>0</v>
      </c>
      <c r="F109" s="13">
        <v>3.88</v>
      </c>
    </row>
    <row r="110" spans="1:6" s="3" customFormat="1" ht="15" customHeight="1" x14ac:dyDescent="0.2">
      <c r="A110" s="4" t="s">
        <v>112</v>
      </c>
      <c r="B110" s="11">
        <v>33</v>
      </c>
      <c r="C110" s="12">
        <v>6.8278947370000003</v>
      </c>
      <c r="D110" s="12">
        <v>1.1535180180180182</v>
      </c>
      <c r="E110" s="12">
        <v>0</v>
      </c>
      <c r="F110" s="13">
        <v>164.26999999999998</v>
      </c>
    </row>
    <row r="111" spans="1:6" s="3" customFormat="1" ht="15" customHeight="1" x14ac:dyDescent="0.2">
      <c r="A111" s="4" t="s">
        <v>113</v>
      </c>
      <c r="B111" s="11">
        <v>26</v>
      </c>
      <c r="C111" s="12">
        <v>29.670000000000005</v>
      </c>
      <c r="D111" s="12">
        <v>3</v>
      </c>
      <c r="E111" s="12">
        <v>6.5299999999999994</v>
      </c>
      <c r="F111" s="13">
        <v>567.25</v>
      </c>
    </row>
    <row r="112" spans="1:6" s="3" customFormat="1" ht="15" customHeight="1" x14ac:dyDescent="0.2">
      <c r="A112" s="4" t="s">
        <v>114</v>
      </c>
      <c r="B112" s="11">
        <v>5</v>
      </c>
      <c r="C112" s="12">
        <v>0.12</v>
      </c>
      <c r="D112" s="12">
        <v>0</v>
      </c>
      <c r="E112" s="12">
        <v>0</v>
      </c>
      <c r="F112" s="13">
        <v>2.2400000000000002</v>
      </c>
    </row>
    <row r="113" spans="1:6" s="3" customFormat="1" ht="15" customHeight="1" x14ac:dyDescent="0.2">
      <c r="A113" s="4" t="s">
        <v>115</v>
      </c>
      <c r="B113" s="8">
        <v>67</v>
      </c>
      <c r="C113" s="9">
        <v>8.77</v>
      </c>
      <c r="D113" s="9">
        <v>1.0499999999999998</v>
      </c>
      <c r="E113" s="9">
        <v>0</v>
      </c>
      <c r="F113" s="10">
        <v>183.22000000000003</v>
      </c>
    </row>
    <row r="114" spans="1:6" s="3" customFormat="1" ht="15" customHeight="1" x14ac:dyDescent="0.2">
      <c r="A114" s="4" t="s">
        <v>600</v>
      </c>
      <c r="B114" s="11">
        <v>2</v>
      </c>
      <c r="C114" s="12">
        <v>0.16</v>
      </c>
      <c r="D114" s="12">
        <v>1.4999999999999999E-2</v>
      </c>
      <c r="E114" s="12">
        <v>0</v>
      </c>
      <c r="F114" s="13">
        <v>2.25</v>
      </c>
    </row>
    <row r="115" spans="1:6" s="3" customFormat="1" ht="15" customHeight="1" x14ac:dyDescent="0.2">
      <c r="A115" s="4" t="s">
        <v>116</v>
      </c>
      <c r="B115" s="11">
        <v>4</v>
      </c>
      <c r="C115" s="12">
        <v>0.37</v>
      </c>
      <c r="D115" s="12">
        <v>0</v>
      </c>
      <c r="E115" s="12">
        <v>0</v>
      </c>
      <c r="F115" s="13">
        <v>7.6</v>
      </c>
    </row>
    <row r="116" spans="1:6" s="3" customFormat="1" ht="15" customHeight="1" x14ac:dyDescent="0.2">
      <c r="A116" s="4" t="s">
        <v>117</v>
      </c>
      <c r="B116" s="11">
        <v>4</v>
      </c>
      <c r="C116" s="12">
        <v>0.60000000000000009</v>
      </c>
      <c r="D116" s="12">
        <v>0.10300000000000001</v>
      </c>
      <c r="E116" s="12">
        <v>0</v>
      </c>
      <c r="F116" s="13">
        <v>9.6</v>
      </c>
    </row>
    <row r="117" spans="1:6" s="3" customFormat="1" ht="15" customHeight="1" x14ac:dyDescent="0.2">
      <c r="A117" s="4" t="s">
        <v>118</v>
      </c>
      <c r="B117" s="11">
        <v>41</v>
      </c>
      <c r="C117" s="12">
        <v>5.4999999999999991</v>
      </c>
      <c r="D117" s="12">
        <v>0.89933333333333332</v>
      </c>
      <c r="E117" s="12">
        <v>0</v>
      </c>
      <c r="F117" s="13">
        <v>115.47000000000003</v>
      </c>
    </row>
    <row r="118" spans="1:6" s="3" customFormat="1" ht="15" customHeight="1" x14ac:dyDescent="0.2">
      <c r="A118" s="4" t="s">
        <v>119</v>
      </c>
      <c r="B118" s="11">
        <v>2</v>
      </c>
      <c r="C118" s="12">
        <v>0.29000000000000004</v>
      </c>
      <c r="D118" s="12">
        <v>0</v>
      </c>
      <c r="E118" s="12">
        <v>0</v>
      </c>
      <c r="F118" s="13">
        <v>4.5</v>
      </c>
    </row>
    <row r="119" spans="1:6" s="3" customFormat="1" ht="15" customHeight="1" x14ac:dyDescent="0.2">
      <c r="A119" s="4" t="s">
        <v>120</v>
      </c>
      <c r="B119" s="11">
        <v>1</v>
      </c>
      <c r="C119" s="12">
        <v>0.03</v>
      </c>
      <c r="D119" s="12">
        <v>6.0000000000000001E-3</v>
      </c>
      <c r="E119" s="12">
        <v>0</v>
      </c>
      <c r="F119" s="13">
        <v>0.3</v>
      </c>
    </row>
    <row r="120" spans="1:6" s="3" customFormat="1" ht="15" customHeight="1" x14ac:dyDescent="0.2">
      <c r="A120" s="4" t="s">
        <v>121</v>
      </c>
      <c r="B120" s="11">
        <v>13</v>
      </c>
      <c r="C120" s="12">
        <v>1.8199999999999998</v>
      </c>
      <c r="D120" s="12">
        <v>2.6666666666666665E-2</v>
      </c>
      <c r="E120" s="12">
        <v>0</v>
      </c>
      <c r="F120" s="13">
        <v>43.5</v>
      </c>
    </row>
    <row r="121" spans="1:6" s="3" customFormat="1" ht="15" customHeight="1" x14ac:dyDescent="0.2">
      <c r="A121" s="4" t="s">
        <v>122</v>
      </c>
      <c r="B121" s="8">
        <v>158</v>
      </c>
      <c r="C121" s="9">
        <v>15.949999999999992</v>
      </c>
      <c r="D121" s="9">
        <v>1.426666666666667</v>
      </c>
      <c r="E121" s="9">
        <v>0</v>
      </c>
      <c r="F121" s="10">
        <v>275.96249999999998</v>
      </c>
    </row>
    <row r="122" spans="1:6" s="3" customFormat="1" ht="15" customHeight="1" x14ac:dyDescent="0.2">
      <c r="A122" s="4" t="s">
        <v>601</v>
      </c>
      <c r="B122" s="11">
        <v>19</v>
      </c>
      <c r="C122" s="12">
        <v>2.4700000000000002</v>
      </c>
      <c r="D122" s="12">
        <v>0.43000000000000005</v>
      </c>
      <c r="E122" s="12">
        <v>0</v>
      </c>
      <c r="F122" s="13">
        <v>38.25</v>
      </c>
    </row>
    <row r="123" spans="1:6" s="3" customFormat="1" ht="15" customHeight="1" x14ac:dyDescent="0.2">
      <c r="A123" s="4" t="s">
        <v>655</v>
      </c>
      <c r="B123" s="11">
        <v>9</v>
      </c>
      <c r="C123" s="12">
        <v>0.68</v>
      </c>
      <c r="D123" s="12">
        <v>8.0000000000000016E-2</v>
      </c>
      <c r="E123" s="12">
        <v>0</v>
      </c>
      <c r="F123" s="13">
        <v>12.799999999999999</v>
      </c>
    </row>
    <row r="124" spans="1:6" s="3" customFormat="1" ht="15" customHeight="1" x14ac:dyDescent="0.2">
      <c r="A124" s="4" t="s">
        <v>123</v>
      </c>
      <c r="B124" s="11">
        <v>102</v>
      </c>
      <c r="C124" s="12">
        <v>8.8800000000000026</v>
      </c>
      <c r="D124" s="12">
        <v>0.74833333333333341</v>
      </c>
      <c r="E124" s="12">
        <v>0</v>
      </c>
      <c r="F124" s="13">
        <v>156.37499999999991</v>
      </c>
    </row>
    <row r="125" spans="1:6" s="3" customFormat="1" ht="15" customHeight="1" x14ac:dyDescent="0.2">
      <c r="A125" s="4" t="s">
        <v>124</v>
      </c>
      <c r="B125" s="11">
        <v>13</v>
      </c>
      <c r="C125" s="12">
        <v>1.5800000000000003</v>
      </c>
      <c r="D125" s="12">
        <v>6.5000000000000002E-2</v>
      </c>
      <c r="E125" s="12">
        <v>0</v>
      </c>
      <c r="F125" s="13">
        <v>29.087499999999999</v>
      </c>
    </row>
    <row r="126" spans="1:6" s="3" customFormat="1" ht="15" customHeight="1" x14ac:dyDescent="0.2">
      <c r="A126" s="4" t="s">
        <v>93</v>
      </c>
      <c r="B126" s="11">
        <v>15</v>
      </c>
      <c r="C126" s="12">
        <v>2.3400000000000003</v>
      </c>
      <c r="D126" s="12">
        <v>0.10333333333333333</v>
      </c>
      <c r="E126" s="12">
        <v>0</v>
      </c>
      <c r="F126" s="13">
        <v>39.450000000000003</v>
      </c>
    </row>
    <row r="127" spans="1:6" s="3" customFormat="1" ht="15" customHeight="1" x14ac:dyDescent="0.2">
      <c r="A127" s="4" t="s">
        <v>125</v>
      </c>
      <c r="B127" s="8">
        <v>5</v>
      </c>
      <c r="C127" s="9">
        <v>0.33</v>
      </c>
      <c r="D127" s="9">
        <v>0</v>
      </c>
      <c r="E127" s="9">
        <v>0</v>
      </c>
      <c r="F127" s="10">
        <v>7.8000000000000007</v>
      </c>
    </row>
    <row r="128" spans="1:6" s="3" customFormat="1" ht="15" customHeight="1" x14ac:dyDescent="0.2">
      <c r="A128" s="4" t="s">
        <v>602</v>
      </c>
      <c r="B128" s="11">
        <v>1</v>
      </c>
      <c r="C128" s="12">
        <v>0.03</v>
      </c>
      <c r="D128" s="12">
        <v>0</v>
      </c>
      <c r="E128" s="12">
        <v>0</v>
      </c>
      <c r="F128" s="13">
        <v>0.5</v>
      </c>
    </row>
    <row r="129" spans="1:6" s="3" customFormat="1" ht="15" customHeight="1" x14ac:dyDescent="0.2">
      <c r="A129" s="4" t="s">
        <v>126</v>
      </c>
      <c r="B129" s="11">
        <v>2</v>
      </c>
      <c r="C129" s="12">
        <v>0.13</v>
      </c>
      <c r="D129" s="12">
        <v>0</v>
      </c>
      <c r="E129" s="12">
        <v>0</v>
      </c>
      <c r="F129" s="13">
        <v>2.7</v>
      </c>
    </row>
    <row r="130" spans="1:6" s="3" customFormat="1" ht="15" customHeight="1" x14ac:dyDescent="0.2">
      <c r="A130" s="4" t="s">
        <v>127</v>
      </c>
      <c r="B130" s="11">
        <v>2</v>
      </c>
      <c r="C130" s="12">
        <v>0.16999999999999998</v>
      </c>
      <c r="D130" s="12">
        <v>0</v>
      </c>
      <c r="E130" s="12">
        <v>0</v>
      </c>
      <c r="F130" s="13">
        <v>4.5999999999999996</v>
      </c>
    </row>
    <row r="131" spans="1:6" s="3" customFormat="1" ht="15" customHeight="1" x14ac:dyDescent="0.2">
      <c r="A131" s="4" t="s">
        <v>128</v>
      </c>
      <c r="B131" s="8">
        <v>5</v>
      </c>
      <c r="C131" s="9">
        <v>0.79</v>
      </c>
      <c r="D131" s="9">
        <v>5.2000000000000005E-2</v>
      </c>
      <c r="E131" s="9">
        <v>0</v>
      </c>
      <c r="F131" s="10">
        <v>23.52</v>
      </c>
    </row>
    <row r="132" spans="1:6" s="3" customFormat="1" ht="15" customHeight="1" x14ac:dyDescent="0.2">
      <c r="A132" s="4" t="s">
        <v>129</v>
      </c>
      <c r="B132" s="11">
        <v>2</v>
      </c>
      <c r="C132" s="12">
        <v>0.27</v>
      </c>
      <c r="D132" s="12">
        <v>0</v>
      </c>
      <c r="E132" s="12">
        <v>0</v>
      </c>
      <c r="F132" s="13">
        <v>10.4</v>
      </c>
    </row>
    <row r="133" spans="1:6" s="3" customFormat="1" ht="15" customHeight="1" x14ac:dyDescent="0.2">
      <c r="A133" s="4" t="s">
        <v>130</v>
      </c>
      <c r="B133" s="11">
        <v>1</v>
      </c>
      <c r="C133" s="12">
        <v>0.13</v>
      </c>
      <c r="D133" s="12">
        <v>0</v>
      </c>
      <c r="E133" s="12">
        <v>0</v>
      </c>
      <c r="F133" s="13">
        <v>1.95</v>
      </c>
    </row>
    <row r="134" spans="1:6" s="3" customFormat="1" ht="15" customHeight="1" x14ac:dyDescent="0.2">
      <c r="A134" s="4" t="s">
        <v>131</v>
      </c>
      <c r="B134" s="11">
        <v>4</v>
      </c>
      <c r="C134" s="12">
        <v>2.2600000000000002</v>
      </c>
      <c r="D134" s="12">
        <v>0</v>
      </c>
      <c r="E134" s="12">
        <v>0</v>
      </c>
      <c r="F134" s="13">
        <v>40.15</v>
      </c>
    </row>
    <row r="135" spans="1:6" s="3" customFormat="1" ht="15" customHeight="1" x14ac:dyDescent="0.2">
      <c r="A135" s="4" t="s">
        <v>132</v>
      </c>
      <c r="B135" s="11">
        <v>1</v>
      </c>
      <c r="C135" s="12">
        <v>0.26</v>
      </c>
      <c r="D135" s="12">
        <v>0</v>
      </c>
      <c r="E135" s="12">
        <v>0</v>
      </c>
      <c r="F135" s="13">
        <v>10</v>
      </c>
    </row>
    <row r="136" spans="1:6" s="3" customFormat="1" ht="15" customHeight="1" x14ac:dyDescent="0.2">
      <c r="A136" s="4" t="s">
        <v>133</v>
      </c>
      <c r="B136" s="8">
        <v>34</v>
      </c>
      <c r="C136" s="9">
        <v>3.9499999999999997</v>
      </c>
      <c r="D136" s="9">
        <v>9.8333333333333328E-2</v>
      </c>
      <c r="E136" s="9">
        <v>0</v>
      </c>
      <c r="F136" s="10">
        <v>67.099999999999994</v>
      </c>
    </row>
    <row r="137" spans="1:6" s="3" customFormat="1" ht="15" customHeight="1" x14ac:dyDescent="0.2">
      <c r="A137" s="4" t="s">
        <v>134</v>
      </c>
      <c r="B137" s="11">
        <v>16</v>
      </c>
      <c r="C137" s="12">
        <v>1.2400000000000002</v>
      </c>
      <c r="D137" s="12">
        <v>5.5000000000000007E-2</v>
      </c>
      <c r="E137" s="12">
        <v>0</v>
      </c>
      <c r="F137" s="13">
        <v>20.599999999999998</v>
      </c>
    </row>
    <row r="138" spans="1:6" s="3" customFormat="1" ht="15" customHeight="1" x14ac:dyDescent="0.2">
      <c r="A138" s="4" t="s">
        <v>135</v>
      </c>
      <c r="B138" s="11">
        <v>4</v>
      </c>
      <c r="C138" s="12">
        <v>0.1</v>
      </c>
      <c r="D138" s="12">
        <v>0.03</v>
      </c>
      <c r="E138" s="12">
        <v>0</v>
      </c>
      <c r="F138" s="13">
        <v>1.7</v>
      </c>
    </row>
    <row r="139" spans="1:6" s="3" customFormat="1" ht="15" customHeight="1" x14ac:dyDescent="0.2">
      <c r="A139" s="4" t="s">
        <v>136</v>
      </c>
      <c r="B139" s="11">
        <v>14</v>
      </c>
      <c r="C139" s="12">
        <v>2.6100000000000008</v>
      </c>
      <c r="D139" s="12">
        <v>1.3333333333333334E-2</v>
      </c>
      <c r="E139" s="12">
        <v>0</v>
      </c>
      <c r="F139" s="13">
        <v>44.800000000000004</v>
      </c>
    </row>
    <row r="140" spans="1:6" s="3" customFormat="1" ht="21" customHeight="1" x14ac:dyDescent="0.2">
      <c r="A140" s="4" t="s">
        <v>7</v>
      </c>
      <c r="B140" s="8">
        <f>SUM(B141+B151+B158+B165+B172+B186+B199+B208+B214+B219+B227+B233+B239+B249)</f>
        <v>1078</v>
      </c>
      <c r="C140" s="9">
        <f>SUM(C141+C151+C158+C165+C172+C186+C199+C208+C214+C219+C227+C233+C239+C249)</f>
        <v>3940.1539210490018</v>
      </c>
      <c r="D140" s="9">
        <f>SUM(D141+D151+D158+D165+D172+D186+D199+D208+D214+D219+D227+D233+D239+D249)</f>
        <v>186.62982715231416</v>
      </c>
      <c r="E140" s="9">
        <f>SUM(E141+E151+E158+E165+E172+E186+E199+E208+E214+E219+E227+E233+E239+E249)</f>
        <v>3362.8292039215689</v>
      </c>
      <c r="F140" s="10">
        <f>SUM(F141+F151+F158+F165+F172+F186+F199+F208+F214+F219+F227+F233+F239+F249)</f>
        <v>65355.391500000005</v>
      </c>
    </row>
    <row r="141" spans="1:6" s="3" customFormat="1" ht="15" customHeight="1" x14ac:dyDescent="0.2">
      <c r="A141" s="4" t="s">
        <v>137</v>
      </c>
      <c r="B141" s="8">
        <v>204</v>
      </c>
      <c r="C141" s="9">
        <v>3119.9205263150011</v>
      </c>
      <c r="D141" s="9">
        <v>130.82999999999993</v>
      </c>
      <c r="E141" s="9">
        <v>2998.3863333333329</v>
      </c>
      <c r="F141" s="10">
        <v>53363.484000000004</v>
      </c>
    </row>
    <row r="142" spans="1:6" s="3" customFormat="1" ht="15" customHeight="1" x14ac:dyDescent="0.2">
      <c r="A142" s="4" t="s">
        <v>603</v>
      </c>
      <c r="B142" s="11">
        <v>15</v>
      </c>
      <c r="C142" s="12">
        <v>102.02131578899998</v>
      </c>
      <c r="D142" s="12">
        <v>2.0000000000000004</v>
      </c>
      <c r="E142" s="12">
        <v>91.499999999999986</v>
      </c>
      <c r="F142" s="13">
        <v>1604.884</v>
      </c>
    </row>
    <row r="143" spans="1:6" s="3" customFormat="1" ht="15" customHeight="1" x14ac:dyDescent="0.2">
      <c r="A143" s="4" t="s">
        <v>138</v>
      </c>
      <c r="B143" s="11">
        <v>9</v>
      </c>
      <c r="C143" s="12">
        <v>54.699210525999995</v>
      </c>
      <c r="D143" s="12">
        <v>30</v>
      </c>
      <c r="E143" s="12">
        <v>54.5</v>
      </c>
      <c r="F143" s="13">
        <v>540.70000000000005</v>
      </c>
    </row>
    <row r="144" spans="1:6" s="3" customFormat="1" ht="15" customHeight="1" x14ac:dyDescent="0.2">
      <c r="A144" s="4" t="s">
        <v>139</v>
      </c>
      <c r="B144" s="11">
        <v>11</v>
      </c>
      <c r="C144" s="12">
        <v>127.08000000000001</v>
      </c>
      <c r="D144" s="12">
        <v>4.25</v>
      </c>
      <c r="E144" s="12">
        <v>123.52633333333335</v>
      </c>
      <c r="F144" s="13">
        <v>2180.6999999999998</v>
      </c>
    </row>
    <row r="145" spans="1:6" s="3" customFormat="1" ht="15" customHeight="1" x14ac:dyDescent="0.2">
      <c r="A145" s="4" t="s">
        <v>140</v>
      </c>
      <c r="B145" s="11">
        <v>65</v>
      </c>
      <c r="C145" s="12">
        <v>1196.1000000000001</v>
      </c>
      <c r="D145" s="12">
        <v>14.750000000000002</v>
      </c>
      <c r="E145" s="12">
        <v>1132.6000000000001</v>
      </c>
      <c r="F145" s="13">
        <v>20857</v>
      </c>
    </row>
    <row r="146" spans="1:6" s="3" customFormat="1" ht="15" customHeight="1" x14ac:dyDescent="0.2">
      <c r="A146" s="4" t="s">
        <v>141</v>
      </c>
      <c r="B146" s="11">
        <v>43</v>
      </c>
      <c r="C146" s="12">
        <v>782.96</v>
      </c>
      <c r="D146" s="12">
        <v>4.5</v>
      </c>
      <c r="E146" s="12">
        <v>772.75000000000011</v>
      </c>
      <c r="F146" s="13">
        <v>14000.199999999997</v>
      </c>
    </row>
    <row r="147" spans="1:6" s="3" customFormat="1" ht="15" customHeight="1" x14ac:dyDescent="0.2">
      <c r="A147" s="4" t="s">
        <v>142</v>
      </c>
      <c r="B147" s="11">
        <v>30</v>
      </c>
      <c r="C147" s="12">
        <v>267.77</v>
      </c>
      <c r="D147" s="12">
        <v>36.330000000000013</v>
      </c>
      <c r="E147" s="12">
        <v>239.01</v>
      </c>
      <c r="F147" s="13">
        <v>3778</v>
      </c>
    </row>
    <row r="148" spans="1:6" s="3" customFormat="1" ht="15" customHeight="1" x14ac:dyDescent="0.2">
      <c r="A148" s="4" t="s">
        <v>143</v>
      </c>
      <c r="B148" s="11">
        <v>8</v>
      </c>
      <c r="C148" s="12">
        <v>205.25</v>
      </c>
      <c r="D148" s="12">
        <v>25</v>
      </c>
      <c r="E148" s="12">
        <v>204.00000000000003</v>
      </c>
      <c r="F148" s="13">
        <v>2757</v>
      </c>
    </row>
    <row r="149" spans="1:6" s="3" customFormat="1" ht="15" customHeight="1" x14ac:dyDescent="0.2">
      <c r="A149" s="4" t="s">
        <v>144</v>
      </c>
      <c r="B149" s="11">
        <v>13</v>
      </c>
      <c r="C149" s="12">
        <v>240.01000000000002</v>
      </c>
      <c r="D149" s="12">
        <v>14.000000000000002</v>
      </c>
      <c r="E149" s="12">
        <v>238.99999999999994</v>
      </c>
      <c r="F149" s="13">
        <v>4179.2</v>
      </c>
    </row>
    <row r="150" spans="1:6" s="3" customFormat="1" ht="15" customHeight="1" x14ac:dyDescent="0.2">
      <c r="A150" s="4" t="s">
        <v>145</v>
      </c>
      <c r="B150" s="11">
        <v>10</v>
      </c>
      <c r="C150" s="12">
        <v>144.02999999999997</v>
      </c>
      <c r="D150" s="12">
        <v>0</v>
      </c>
      <c r="E150" s="12">
        <v>141.5</v>
      </c>
      <c r="F150" s="13">
        <v>3465.7999999999997</v>
      </c>
    </row>
    <row r="151" spans="1:6" s="3" customFormat="1" ht="15" customHeight="1" x14ac:dyDescent="0.2">
      <c r="A151" s="4" t="s">
        <v>146</v>
      </c>
      <c r="B151" s="8">
        <v>110</v>
      </c>
      <c r="C151" s="9">
        <v>290.05184210499999</v>
      </c>
      <c r="D151" s="9">
        <v>9.3851916666666639</v>
      </c>
      <c r="E151" s="9">
        <v>187.15779999999992</v>
      </c>
      <c r="F151" s="10">
        <v>4383.9749999999985</v>
      </c>
    </row>
    <row r="152" spans="1:6" s="3" customFormat="1" ht="15" customHeight="1" x14ac:dyDescent="0.2">
      <c r="A152" s="4" t="s">
        <v>604</v>
      </c>
      <c r="B152" s="11">
        <v>15</v>
      </c>
      <c r="C152" s="12">
        <v>2.6600000000000006</v>
      </c>
      <c r="D152" s="12">
        <v>0.13</v>
      </c>
      <c r="E152" s="12">
        <v>0</v>
      </c>
      <c r="F152" s="13">
        <v>35.930000000000007</v>
      </c>
    </row>
    <row r="153" spans="1:6" s="3" customFormat="1" ht="15" customHeight="1" x14ac:dyDescent="0.2">
      <c r="A153" s="4" t="s">
        <v>147</v>
      </c>
      <c r="B153" s="11">
        <v>27</v>
      </c>
      <c r="C153" s="12">
        <v>79.03</v>
      </c>
      <c r="D153" s="12">
        <v>0.10533333333333331</v>
      </c>
      <c r="E153" s="12">
        <v>12</v>
      </c>
      <c r="F153" s="13">
        <v>1254.9000000000001</v>
      </c>
    </row>
    <row r="154" spans="1:6" s="3" customFormat="1" ht="15" customHeight="1" x14ac:dyDescent="0.2">
      <c r="A154" s="4" t="s">
        <v>148</v>
      </c>
      <c r="B154" s="11">
        <v>13</v>
      </c>
      <c r="C154" s="12">
        <v>125.28526315799999</v>
      </c>
      <c r="D154" s="12">
        <v>8.3688999999999982</v>
      </c>
      <c r="E154" s="12">
        <v>119.15780000000001</v>
      </c>
      <c r="F154" s="13">
        <v>1755.6450000000002</v>
      </c>
    </row>
    <row r="155" spans="1:6" s="3" customFormat="1" ht="15" customHeight="1" x14ac:dyDescent="0.2">
      <c r="A155" s="4" t="s">
        <v>149</v>
      </c>
      <c r="B155" s="11">
        <v>13</v>
      </c>
      <c r="C155" s="12">
        <v>2.6199999999999997</v>
      </c>
      <c r="D155" s="12">
        <v>0.23437499999999997</v>
      </c>
      <c r="E155" s="12">
        <v>0</v>
      </c>
      <c r="F155" s="13">
        <v>39.6</v>
      </c>
    </row>
    <row r="156" spans="1:6" s="3" customFormat="1" ht="15" customHeight="1" x14ac:dyDescent="0.2">
      <c r="A156" s="4" t="s">
        <v>83</v>
      </c>
      <c r="B156" s="11">
        <v>107</v>
      </c>
      <c r="C156" s="12">
        <v>17.520000000000007</v>
      </c>
      <c r="D156" s="12">
        <v>1.0049999999999999</v>
      </c>
      <c r="E156" s="12">
        <v>5.5000000000000007E-2</v>
      </c>
      <c r="F156" s="13">
        <v>298.3725</v>
      </c>
    </row>
    <row r="157" spans="1:6" s="3" customFormat="1" ht="15" customHeight="1" x14ac:dyDescent="0.2">
      <c r="A157" s="4" t="s">
        <v>150</v>
      </c>
      <c r="B157" s="11">
        <v>16</v>
      </c>
      <c r="C157" s="12">
        <v>9.2500000000000018</v>
      </c>
      <c r="D157" s="12">
        <v>0.10000000000000002</v>
      </c>
      <c r="E157" s="12">
        <v>0</v>
      </c>
      <c r="F157" s="13">
        <v>149.89999999999998</v>
      </c>
    </row>
    <row r="158" spans="1:6" s="3" customFormat="1" ht="15" customHeight="1" x14ac:dyDescent="0.2">
      <c r="A158" s="4" t="s">
        <v>151</v>
      </c>
      <c r="B158" s="8">
        <v>23</v>
      </c>
      <c r="C158" s="9">
        <v>24.441842104000003</v>
      </c>
      <c r="D158" s="9">
        <v>7.8380952380952384E-2</v>
      </c>
      <c r="E158" s="9">
        <v>10.684000000000001</v>
      </c>
      <c r="F158" s="10">
        <v>483.11999999999995</v>
      </c>
    </row>
    <row r="159" spans="1:6" s="3" customFormat="1" ht="15" customHeight="1" x14ac:dyDescent="0.2">
      <c r="A159" s="4" t="s">
        <v>605</v>
      </c>
      <c r="B159" s="11">
        <v>5</v>
      </c>
      <c r="C159" s="12">
        <v>5.29</v>
      </c>
      <c r="D159" s="12">
        <v>0</v>
      </c>
      <c r="E159" s="12">
        <v>5</v>
      </c>
      <c r="F159" s="13">
        <v>81.000000000000014</v>
      </c>
    </row>
    <row r="160" spans="1:6" s="3" customFormat="1" ht="15" customHeight="1" x14ac:dyDescent="0.2">
      <c r="A160" s="4" t="s">
        <v>152</v>
      </c>
      <c r="B160" s="11">
        <v>2</v>
      </c>
      <c r="C160" s="12">
        <v>4.6578947000000002E-2</v>
      </c>
      <c r="D160" s="12">
        <v>0</v>
      </c>
      <c r="E160" s="12">
        <v>0</v>
      </c>
      <c r="F160" s="13">
        <v>0.7</v>
      </c>
    </row>
    <row r="161" spans="1:6" s="3" customFormat="1" ht="15" customHeight="1" x14ac:dyDescent="0.2">
      <c r="A161" s="4" t="s">
        <v>153</v>
      </c>
      <c r="B161" s="11">
        <v>6</v>
      </c>
      <c r="C161" s="12">
        <v>3.2399999999999993</v>
      </c>
      <c r="D161" s="12">
        <v>0</v>
      </c>
      <c r="E161" s="12">
        <v>0</v>
      </c>
      <c r="F161" s="13">
        <v>53.050000000000011</v>
      </c>
    </row>
    <row r="162" spans="1:6" s="3" customFormat="1" ht="15" customHeight="1" x14ac:dyDescent="0.2">
      <c r="A162" s="4" t="s">
        <v>154</v>
      </c>
      <c r="B162" s="11">
        <v>11</v>
      </c>
      <c r="C162" s="12">
        <v>2.0300000000000002</v>
      </c>
      <c r="D162" s="12">
        <v>8.4999999999999992E-2</v>
      </c>
      <c r="E162" s="12">
        <v>0.49999999999999994</v>
      </c>
      <c r="F162" s="13">
        <v>41.900000000000006</v>
      </c>
    </row>
    <row r="163" spans="1:6" s="3" customFormat="1" ht="15" customHeight="1" x14ac:dyDescent="0.2">
      <c r="A163" s="4" t="s">
        <v>155</v>
      </c>
      <c r="B163" s="11">
        <v>4</v>
      </c>
      <c r="C163" s="12">
        <v>1.6352631570000002</v>
      </c>
      <c r="D163" s="12">
        <v>5.266666666666666E-2</v>
      </c>
      <c r="E163" s="12">
        <v>0.158</v>
      </c>
      <c r="F163" s="13">
        <v>61.17</v>
      </c>
    </row>
    <row r="164" spans="1:6" s="3" customFormat="1" ht="15" customHeight="1" x14ac:dyDescent="0.2">
      <c r="A164" s="4" t="s">
        <v>156</v>
      </c>
      <c r="B164" s="11">
        <v>4</v>
      </c>
      <c r="C164" s="12">
        <v>14.02</v>
      </c>
      <c r="D164" s="12">
        <v>0</v>
      </c>
      <c r="E164" s="12">
        <v>5.5259999999999998</v>
      </c>
      <c r="F164" s="13">
        <v>280.20000000000005</v>
      </c>
    </row>
    <row r="165" spans="1:6" s="3" customFormat="1" ht="15" customHeight="1" x14ac:dyDescent="0.2">
      <c r="A165" s="4" t="s">
        <v>157</v>
      </c>
      <c r="B165" s="8">
        <v>38</v>
      </c>
      <c r="C165" s="9">
        <v>10.871842105000002</v>
      </c>
      <c r="D165" s="9">
        <v>0.48096491233333333</v>
      </c>
      <c r="E165" s="9">
        <v>0</v>
      </c>
      <c r="F165" s="10">
        <v>120.86</v>
      </c>
    </row>
    <row r="166" spans="1:6" s="3" customFormat="1" ht="15" customHeight="1" x14ac:dyDescent="0.2">
      <c r="A166" s="4" t="s">
        <v>158</v>
      </c>
      <c r="B166" s="11">
        <v>5</v>
      </c>
      <c r="C166" s="12">
        <v>0.41000000000000003</v>
      </c>
      <c r="D166" s="12">
        <v>0</v>
      </c>
      <c r="E166" s="12">
        <v>0</v>
      </c>
      <c r="F166" s="13">
        <v>8.8000000000000007</v>
      </c>
    </row>
    <row r="167" spans="1:6" s="3" customFormat="1" ht="15" customHeight="1" x14ac:dyDescent="0.2">
      <c r="A167" s="4" t="s">
        <v>159</v>
      </c>
      <c r="B167" s="11">
        <v>16</v>
      </c>
      <c r="C167" s="12">
        <v>3.5965789470000002</v>
      </c>
      <c r="D167" s="12">
        <v>0.03</v>
      </c>
      <c r="E167" s="12">
        <v>0</v>
      </c>
      <c r="F167" s="13">
        <v>14.2</v>
      </c>
    </row>
    <row r="168" spans="1:6" s="3" customFormat="1" ht="15" customHeight="1" x14ac:dyDescent="0.2">
      <c r="A168" s="4" t="s">
        <v>131</v>
      </c>
      <c r="B168" s="11">
        <v>1</v>
      </c>
      <c r="C168" s="12">
        <v>0.11</v>
      </c>
      <c r="D168" s="12">
        <v>0</v>
      </c>
      <c r="E168" s="12">
        <v>0</v>
      </c>
      <c r="F168" s="13">
        <v>2</v>
      </c>
    </row>
    <row r="169" spans="1:6" s="3" customFormat="1" ht="15" customHeight="1" x14ac:dyDescent="0.2">
      <c r="A169" s="4" t="s">
        <v>160</v>
      </c>
      <c r="B169" s="11">
        <v>5</v>
      </c>
      <c r="C169" s="12">
        <v>0.60526315799999997</v>
      </c>
      <c r="D169" s="12">
        <v>2.6315789999999993E-3</v>
      </c>
      <c r="E169" s="12">
        <v>0</v>
      </c>
      <c r="F169" s="13">
        <v>5.24</v>
      </c>
    </row>
    <row r="170" spans="1:6" s="3" customFormat="1" ht="15" customHeight="1" x14ac:dyDescent="0.2">
      <c r="A170" s="4" t="s">
        <v>161</v>
      </c>
      <c r="B170" s="11">
        <v>7</v>
      </c>
      <c r="C170" s="12">
        <v>3.95</v>
      </c>
      <c r="D170" s="12">
        <v>0.44833333333333342</v>
      </c>
      <c r="E170" s="12">
        <v>0</v>
      </c>
      <c r="F170" s="13">
        <v>52.47</v>
      </c>
    </row>
    <row r="171" spans="1:6" s="3" customFormat="1" ht="15" customHeight="1" x14ac:dyDescent="0.2">
      <c r="A171" s="4" t="s">
        <v>162</v>
      </c>
      <c r="B171" s="11">
        <v>1</v>
      </c>
      <c r="C171" s="12">
        <v>0.05</v>
      </c>
      <c r="D171" s="12">
        <v>0</v>
      </c>
      <c r="E171" s="12">
        <v>0</v>
      </c>
      <c r="F171" s="13">
        <v>0</v>
      </c>
    </row>
    <row r="172" spans="1:6" s="3" customFormat="1" ht="15" customHeight="1" x14ac:dyDescent="0.2">
      <c r="A172" s="4" t="s">
        <v>163</v>
      </c>
      <c r="B172" s="8">
        <v>123</v>
      </c>
      <c r="C172" s="9">
        <v>88.18</v>
      </c>
      <c r="D172" s="9">
        <v>7.1268333333333365</v>
      </c>
      <c r="E172" s="9">
        <v>48.434600000000003</v>
      </c>
      <c r="F172" s="10">
        <v>1301.3599999999999</v>
      </c>
    </row>
    <row r="173" spans="1:6" s="3" customFormat="1" ht="15" customHeight="1" x14ac:dyDescent="0.2">
      <c r="A173" s="4" t="s">
        <v>606</v>
      </c>
      <c r="B173" s="11">
        <v>10</v>
      </c>
      <c r="C173" s="12">
        <v>1.3</v>
      </c>
      <c r="D173" s="12">
        <v>0.31</v>
      </c>
      <c r="E173" s="12">
        <v>0</v>
      </c>
      <c r="F173" s="13">
        <v>15.700000000000001</v>
      </c>
    </row>
    <row r="174" spans="1:6" s="3" customFormat="1" ht="15" customHeight="1" x14ac:dyDescent="0.2">
      <c r="A174" s="4" t="s">
        <v>656</v>
      </c>
      <c r="B174" s="11">
        <v>14</v>
      </c>
      <c r="C174" s="12">
        <v>5.8699999999999992</v>
      </c>
      <c r="D174" s="12">
        <v>0</v>
      </c>
      <c r="E174" s="12">
        <v>0.13200000000000001</v>
      </c>
      <c r="F174" s="13">
        <v>96.300000000000011</v>
      </c>
    </row>
    <row r="175" spans="1:6" s="3" customFormat="1" ht="15" customHeight="1" x14ac:dyDescent="0.2">
      <c r="A175" s="4" t="s">
        <v>164</v>
      </c>
      <c r="B175" s="11">
        <v>16</v>
      </c>
      <c r="C175" s="12">
        <v>42.583421053000002</v>
      </c>
      <c r="D175" s="12">
        <v>0.32500000000000001</v>
      </c>
      <c r="E175" s="12">
        <v>40</v>
      </c>
      <c r="F175" s="13">
        <v>670.72</v>
      </c>
    </row>
    <row r="176" spans="1:6" s="3" customFormat="1" ht="15" customHeight="1" x14ac:dyDescent="0.2">
      <c r="A176" s="4" t="s">
        <v>165</v>
      </c>
      <c r="B176" s="11">
        <v>1</v>
      </c>
      <c r="C176" s="12">
        <v>0.53</v>
      </c>
      <c r="D176" s="12">
        <v>0</v>
      </c>
      <c r="E176" s="12">
        <v>0</v>
      </c>
      <c r="F176" s="13">
        <v>7.95</v>
      </c>
    </row>
    <row r="177" spans="1:6" s="3" customFormat="1" ht="15" customHeight="1" x14ac:dyDescent="0.2">
      <c r="A177" s="4" t="s">
        <v>166</v>
      </c>
      <c r="B177" s="11">
        <v>29</v>
      </c>
      <c r="C177" s="12">
        <v>20.376578947000002</v>
      </c>
      <c r="D177" s="12">
        <v>0.60533333333333328</v>
      </c>
      <c r="E177" s="12">
        <v>6</v>
      </c>
      <c r="F177" s="13">
        <v>326.61999999999995</v>
      </c>
    </row>
    <row r="178" spans="1:6" s="3" customFormat="1" ht="15" customHeight="1" x14ac:dyDescent="0.2">
      <c r="A178" s="4" t="s">
        <v>167</v>
      </c>
      <c r="B178" s="11">
        <v>4</v>
      </c>
      <c r="C178" s="12">
        <v>0.82000000000000006</v>
      </c>
      <c r="D178" s="12">
        <v>0</v>
      </c>
      <c r="E178" s="12">
        <v>0</v>
      </c>
      <c r="F178" s="13">
        <v>12.34</v>
      </c>
    </row>
    <row r="179" spans="1:6" s="3" customFormat="1" ht="15" customHeight="1" x14ac:dyDescent="0.2">
      <c r="A179" s="4" t="s">
        <v>168</v>
      </c>
      <c r="B179" s="11">
        <v>3</v>
      </c>
      <c r="C179" s="12">
        <v>2.27</v>
      </c>
      <c r="D179" s="12">
        <v>0</v>
      </c>
      <c r="E179" s="12">
        <v>2</v>
      </c>
      <c r="F179" s="13">
        <v>34.299999999999997</v>
      </c>
    </row>
    <row r="180" spans="1:6" s="3" customFormat="1" ht="15" customHeight="1" x14ac:dyDescent="0.2">
      <c r="A180" s="4" t="s">
        <v>169</v>
      </c>
      <c r="B180" s="11">
        <v>75</v>
      </c>
      <c r="C180" s="12">
        <v>10.046578947000004</v>
      </c>
      <c r="D180" s="12">
        <v>1.116452380952381</v>
      </c>
      <c r="E180" s="12">
        <v>0</v>
      </c>
      <c r="F180" s="13">
        <v>168.04999999999998</v>
      </c>
    </row>
    <row r="181" spans="1:6" s="3" customFormat="1" ht="15" customHeight="1" x14ac:dyDescent="0.2">
      <c r="A181" s="4" t="s">
        <v>170</v>
      </c>
      <c r="B181" s="11">
        <v>5</v>
      </c>
      <c r="C181" s="12">
        <v>0.79</v>
      </c>
      <c r="D181" s="12">
        <v>0.13</v>
      </c>
      <c r="E181" s="12">
        <v>0</v>
      </c>
      <c r="F181" s="13">
        <v>11.100000000000001</v>
      </c>
    </row>
    <row r="182" spans="1:6" s="3" customFormat="1" ht="15" customHeight="1" x14ac:dyDescent="0.2">
      <c r="A182" s="4" t="s">
        <v>171</v>
      </c>
      <c r="B182" s="11">
        <v>6</v>
      </c>
      <c r="C182" s="12">
        <v>4.34</v>
      </c>
      <c r="D182" s="12">
        <v>0.60050000000000003</v>
      </c>
      <c r="E182" s="12">
        <v>2.6000000000000003E-3</v>
      </c>
      <c r="F182" s="13">
        <v>55.800000000000004</v>
      </c>
    </row>
    <row r="183" spans="1:6" s="3" customFormat="1" ht="15" customHeight="1" x14ac:dyDescent="0.2">
      <c r="A183" s="4" t="s">
        <v>172</v>
      </c>
      <c r="B183" s="11">
        <v>1</v>
      </c>
      <c r="C183" s="12">
        <v>0.03</v>
      </c>
      <c r="D183" s="12">
        <v>0</v>
      </c>
      <c r="E183" s="12">
        <v>0</v>
      </c>
      <c r="F183" s="13">
        <v>0.5</v>
      </c>
    </row>
    <row r="184" spans="1:6" s="3" customFormat="1" ht="15" customHeight="1" x14ac:dyDescent="0.2">
      <c r="A184" s="4" t="s">
        <v>173</v>
      </c>
      <c r="B184" s="11">
        <v>3</v>
      </c>
      <c r="C184" s="12">
        <v>0.03</v>
      </c>
      <c r="D184" s="12">
        <v>0</v>
      </c>
      <c r="E184" s="12">
        <v>0</v>
      </c>
      <c r="F184" s="13">
        <v>0.8</v>
      </c>
    </row>
    <row r="185" spans="1:6" s="3" customFormat="1" ht="15" customHeight="1" x14ac:dyDescent="0.2">
      <c r="A185" s="4" t="s">
        <v>174</v>
      </c>
      <c r="B185" s="11">
        <v>13</v>
      </c>
      <c r="C185" s="12">
        <v>0.85000000000000009</v>
      </c>
      <c r="D185" s="12">
        <v>7.8E-2</v>
      </c>
      <c r="E185" s="12">
        <v>0</v>
      </c>
      <c r="F185" s="13">
        <v>12.830000000000002</v>
      </c>
    </row>
    <row r="186" spans="1:6" s="3" customFormat="1" ht="15" customHeight="1" x14ac:dyDescent="0.2">
      <c r="A186" s="4" t="s">
        <v>175</v>
      </c>
      <c r="B186" s="8">
        <v>74</v>
      </c>
      <c r="C186" s="9">
        <v>242.11131578899997</v>
      </c>
      <c r="D186" s="9">
        <v>24.772582869068632</v>
      </c>
      <c r="E186" s="9">
        <v>110.62647058823532</v>
      </c>
      <c r="F186" s="10">
        <v>3197.5150000000017</v>
      </c>
    </row>
    <row r="187" spans="1:6" s="3" customFormat="1" ht="15" customHeight="1" x14ac:dyDescent="0.2">
      <c r="A187" s="4" t="s">
        <v>607</v>
      </c>
      <c r="B187" s="11">
        <v>3</v>
      </c>
      <c r="C187" s="12">
        <v>25.050000000000004</v>
      </c>
      <c r="D187" s="12">
        <v>0</v>
      </c>
      <c r="E187" s="12">
        <v>23</v>
      </c>
      <c r="F187" s="13">
        <v>399.99999999999994</v>
      </c>
    </row>
    <row r="188" spans="1:6" s="3" customFormat="1" ht="15" customHeight="1" x14ac:dyDescent="0.2">
      <c r="A188" s="4" t="s">
        <v>176</v>
      </c>
      <c r="B188" s="11">
        <v>2</v>
      </c>
      <c r="C188" s="12">
        <v>0.34</v>
      </c>
      <c r="D188" s="12">
        <v>5.2666666666666667E-2</v>
      </c>
      <c r="E188" s="12">
        <v>0</v>
      </c>
      <c r="F188" s="13">
        <v>4.3099999999999996</v>
      </c>
    </row>
    <row r="189" spans="1:6" s="3" customFormat="1" ht="15" customHeight="1" x14ac:dyDescent="0.2">
      <c r="A189" s="4" t="s">
        <v>177</v>
      </c>
      <c r="B189" s="11">
        <v>4</v>
      </c>
      <c r="C189" s="12">
        <v>1.38</v>
      </c>
      <c r="D189" s="12">
        <v>0.13833333333333336</v>
      </c>
      <c r="E189" s="12">
        <v>0</v>
      </c>
      <c r="F189" s="13">
        <v>18.899999999999999</v>
      </c>
    </row>
    <row r="190" spans="1:6" s="3" customFormat="1" ht="15" customHeight="1" x14ac:dyDescent="0.2">
      <c r="A190" s="4" t="s">
        <v>178</v>
      </c>
      <c r="B190" s="11">
        <v>3</v>
      </c>
      <c r="C190" s="12">
        <v>5.03</v>
      </c>
      <c r="D190" s="12">
        <v>1.5</v>
      </c>
      <c r="E190" s="12">
        <v>0.25</v>
      </c>
      <c r="F190" s="13">
        <v>91.9</v>
      </c>
    </row>
    <row r="191" spans="1:6" s="3" customFormat="1" ht="15" customHeight="1" x14ac:dyDescent="0.2">
      <c r="A191" s="4" t="s">
        <v>179</v>
      </c>
      <c r="B191" s="11">
        <v>2</v>
      </c>
      <c r="C191" s="12">
        <v>0.02</v>
      </c>
      <c r="D191" s="12">
        <v>0</v>
      </c>
      <c r="E191" s="12">
        <v>0</v>
      </c>
      <c r="F191" s="13">
        <v>0.9</v>
      </c>
    </row>
    <row r="192" spans="1:6" s="3" customFormat="1" ht="15" customHeight="1" x14ac:dyDescent="0.2">
      <c r="A192" s="4" t="s">
        <v>72</v>
      </c>
      <c r="B192" s="11">
        <v>10</v>
      </c>
      <c r="C192" s="12">
        <v>49.02</v>
      </c>
      <c r="D192" s="12">
        <v>2.0064705882352944</v>
      </c>
      <c r="E192" s="12">
        <v>40.3764705882353</v>
      </c>
      <c r="F192" s="13">
        <v>187.20000000000002</v>
      </c>
    </row>
    <row r="193" spans="1:6" s="3" customFormat="1" ht="15" customHeight="1" x14ac:dyDescent="0.2">
      <c r="A193" s="4" t="s">
        <v>155</v>
      </c>
      <c r="B193" s="11">
        <v>19</v>
      </c>
      <c r="C193" s="12">
        <v>1.659736842</v>
      </c>
      <c r="D193" s="12">
        <v>7.8749999999999973E-2</v>
      </c>
      <c r="E193" s="12">
        <v>0</v>
      </c>
      <c r="F193" s="13">
        <v>28.407599999999995</v>
      </c>
    </row>
    <row r="194" spans="1:6" s="3" customFormat="1" ht="15" customHeight="1" x14ac:dyDescent="0.2">
      <c r="A194" s="4" t="s">
        <v>180</v>
      </c>
      <c r="B194" s="11">
        <v>5</v>
      </c>
      <c r="C194" s="12">
        <v>1.27</v>
      </c>
      <c r="D194" s="12">
        <v>0</v>
      </c>
      <c r="E194" s="12">
        <v>0</v>
      </c>
      <c r="F194" s="13">
        <v>22.199999999999996</v>
      </c>
    </row>
    <row r="195" spans="1:6" s="3" customFormat="1" ht="15" customHeight="1" x14ac:dyDescent="0.2">
      <c r="A195" s="4" t="s">
        <v>181</v>
      </c>
      <c r="B195" s="11">
        <v>12</v>
      </c>
      <c r="C195" s="12">
        <v>107.09</v>
      </c>
      <c r="D195" s="12">
        <v>20.900199999999998</v>
      </c>
      <c r="E195" s="12">
        <v>47</v>
      </c>
      <c r="F195" s="13">
        <v>1429.2500000000002</v>
      </c>
    </row>
    <row r="196" spans="1:6" s="3" customFormat="1" ht="15" customHeight="1" x14ac:dyDescent="0.2">
      <c r="A196" s="4" t="s">
        <v>182</v>
      </c>
      <c r="B196" s="11">
        <v>15</v>
      </c>
      <c r="C196" s="12">
        <v>51.336578946999992</v>
      </c>
      <c r="D196" s="12">
        <v>3.9999999999999994E-2</v>
      </c>
      <c r="E196" s="12">
        <v>0</v>
      </c>
      <c r="F196" s="13">
        <v>1011.75</v>
      </c>
    </row>
    <row r="197" spans="1:6" s="3" customFormat="1" ht="15" customHeight="1" x14ac:dyDescent="0.2">
      <c r="A197" s="4" t="s">
        <v>183</v>
      </c>
      <c r="B197" s="11">
        <v>3</v>
      </c>
      <c r="C197" s="12">
        <v>0.09</v>
      </c>
      <c r="D197" s="12">
        <v>0</v>
      </c>
      <c r="E197" s="12">
        <v>0</v>
      </c>
      <c r="F197" s="13">
        <v>1.7</v>
      </c>
    </row>
    <row r="198" spans="1:6" s="3" customFormat="1" ht="15" customHeight="1" x14ac:dyDescent="0.2">
      <c r="A198" s="4" t="s">
        <v>184</v>
      </c>
      <c r="B198" s="11">
        <v>3</v>
      </c>
      <c r="C198" s="12">
        <v>0.09</v>
      </c>
      <c r="D198" s="12">
        <v>0</v>
      </c>
      <c r="E198" s="12">
        <v>0</v>
      </c>
      <c r="F198" s="13">
        <v>3.1500000000000004</v>
      </c>
    </row>
    <row r="199" spans="1:6" s="3" customFormat="1" ht="15" customHeight="1" x14ac:dyDescent="0.2">
      <c r="A199" s="4" t="s">
        <v>185</v>
      </c>
      <c r="B199" s="8">
        <v>53</v>
      </c>
      <c r="C199" s="9">
        <v>6.3465789469999967</v>
      </c>
      <c r="D199" s="9">
        <v>1.235666666666666</v>
      </c>
      <c r="E199" s="9">
        <v>0</v>
      </c>
      <c r="F199" s="10">
        <v>85.935000000000002</v>
      </c>
    </row>
    <row r="200" spans="1:6" s="3" customFormat="1" ht="15" customHeight="1" x14ac:dyDescent="0.2">
      <c r="A200" s="4" t="s">
        <v>608</v>
      </c>
      <c r="B200" s="11">
        <v>12</v>
      </c>
      <c r="C200" s="12">
        <v>0.30000000000000004</v>
      </c>
      <c r="D200" s="12">
        <v>0.12</v>
      </c>
      <c r="E200" s="12">
        <v>0</v>
      </c>
      <c r="F200" s="13">
        <v>3.3</v>
      </c>
    </row>
    <row r="201" spans="1:6" s="3" customFormat="1" ht="15" customHeight="1" x14ac:dyDescent="0.2">
      <c r="A201" s="4" t="s">
        <v>186</v>
      </c>
      <c r="B201" s="11">
        <v>15</v>
      </c>
      <c r="C201" s="12">
        <v>1.1500000000000001</v>
      </c>
      <c r="D201" s="12">
        <v>0.39600000000000007</v>
      </c>
      <c r="E201" s="12">
        <v>0</v>
      </c>
      <c r="F201" s="13">
        <v>12.310000000000002</v>
      </c>
    </row>
    <row r="202" spans="1:6" s="3" customFormat="1" ht="15" customHeight="1" x14ac:dyDescent="0.2">
      <c r="A202" s="4" t="s">
        <v>187</v>
      </c>
      <c r="B202" s="11">
        <v>7</v>
      </c>
      <c r="C202" s="12">
        <v>1.1299999999999999</v>
      </c>
      <c r="D202" s="12">
        <v>0.69000000000000017</v>
      </c>
      <c r="E202" s="12">
        <v>0</v>
      </c>
      <c r="F202" s="13">
        <v>9.9</v>
      </c>
    </row>
    <row r="203" spans="1:6" s="3" customFormat="1" ht="15" customHeight="1" x14ac:dyDescent="0.2">
      <c r="A203" s="4" t="s">
        <v>188</v>
      </c>
      <c r="B203" s="11">
        <v>2</v>
      </c>
      <c r="C203" s="12">
        <v>1.84</v>
      </c>
      <c r="D203" s="12">
        <v>0</v>
      </c>
      <c r="E203" s="12">
        <v>0</v>
      </c>
      <c r="F203" s="13">
        <v>27.6</v>
      </c>
    </row>
    <row r="204" spans="1:6" s="3" customFormat="1" ht="15" customHeight="1" x14ac:dyDescent="0.2">
      <c r="A204" s="4" t="s">
        <v>189</v>
      </c>
      <c r="B204" s="11">
        <v>4</v>
      </c>
      <c r="C204" s="12">
        <v>0.25</v>
      </c>
      <c r="D204" s="12">
        <v>0</v>
      </c>
      <c r="E204" s="12">
        <v>0</v>
      </c>
      <c r="F204" s="13">
        <v>3.5999999999999996</v>
      </c>
    </row>
    <row r="205" spans="1:6" s="3" customFormat="1" ht="15" customHeight="1" x14ac:dyDescent="0.2">
      <c r="A205" s="4" t="s">
        <v>190</v>
      </c>
      <c r="B205" s="11">
        <v>4</v>
      </c>
      <c r="C205" s="12">
        <v>0.47526315800000002</v>
      </c>
      <c r="D205" s="12">
        <v>0</v>
      </c>
      <c r="E205" s="12">
        <v>0</v>
      </c>
      <c r="F205" s="13">
        <v>9.0499999999999989</v>
      </c>
    </row>
    <row r="206" spans="1:6" s="3" customFormat="1" ht="15" customHeight="1" x14ac:dyDescent="0.2">
      <c r="A206" s="4" t="s">
        <v>191</v>
      </c>
      <c r="B206" s="11">
        <v>2</v>
      </c>
      <c r="C206" s="12">
        <v>1.01</v>
      </c>
      <c r="D206" s="12">
        <v>0</v>
      </c>
      <c r="E206" s="12">
        <v>0</v>
      </c>
      <c r="F206" s="13">
        <v>15.5</v>
      </c>
    </row>
    <row r="207" spans="1:6" s="3" customFormat="1" ht="15" customHeight="1" x14ac:dyDescent="0.2">
      <c r="A207" s="4" t="s">
        <v>192</v>
      </c>
      <c r="B207" s="11">
        <v>33</v>
      </c>
      <c r="C207" s="12">
        <v>3.1373684210000006</v>
      </c>
      <c r="D207" s="12">
        <v>0.40133333333333332</v>
      </c>
      <c r="E207" s="12">
        <v>0</v>
      </c>
      <c r="F207" s="13">
        <v>45.790000000000006</v>
      </c>
    </row>
    <row r="208" spans="1:6" s="3" customFormat="1" ht="15" customHeight="1" x14ac:dyDescent="0.2">
      <c r="A208" s="4" t="s">
        <v>193</v>
      </c>
      <c r="B208" s="8">
        <v>82</v>
      </c>
      <c r="C208" s="9">
        <v>21.904210526</v>
      </c>
      <c r="D208" s="9">
        <v>2.6661771096507931</v>
      </c>
      <c r="E208" s="9">
        <v>0</v>
      </c>
      <c r="F208" s="10">
        <v>310.34250000000003</v>
      </c>
    </row>
    <row r="209" spans="1:6" s="3" customFormat="1" ht="15" customHeight="1" x14ac:dyDescent="0.2">
      <c r="A209" s="4" t="s">
        <v>609</v>
      </c>
      <c r="B209" s="11">
        <v>45</v>
      </c>
      <c r="C209" s="12">
        <v>12.05</v>
      </c>
      <c r="D209" s="12">
        <v>1.6960000000000004</v>
      </c>
      <c r="E209" s="12">
        <v>0</v>
      </c>
      <c r="F209" s="13">
        <v>178.86750000000001</v>
      </c>
    </row>
    <row r="210" spans="1:6" s="3" customFormat="1" ht="15" customHeight="1" x14ac:dyDescent="0.2">
      <c r="A210" s="4" t="s">
        <v>194</v>
      </c>
      <c r="B210" s="11">
        <v>5</v>
      </c>
      <c r="C210" s="12">
        <v>2.5</v>
      </c>
      <c r="D210" s="12">
        <v>0.13200000000000001</v>
      </c>
      <c r="E210" s="12">
        <v>0</v>
      </c>
      <c r="F210" s="13">
        <v>35.520000000000003</v>
      </c>
    </row>
    <row r="211" spans="1:6" s="3" customFormat="1" ht="15" customHeight="1" x14ac:dyDescent="0.2">
      <c r="A211" s="4" t="s">
        <v>195</v>
      </c>
      <c r="B211" s="11">
        <v>4</v>
      </c>
      <c r="C211" s="12">
        <v>0.8600000000000001</v>
      </c>
      <c r="D211" s="12">
        <v>5.1428571428571428E-2</v>
      </c>
      <c r="E211" s="12">
        <v>0</v>
      </c>
      <c r="F211" s="13">
        <v>12.2</v>
      </c>
    </row>
    <row r="212" spans="1:6" s="3" customFormat="1" ht="15" customHeight="1" x14ac:dyDescent="0.2">
      <c r="A212" s="4" t="s">
        <v>196</v>
      </c>
      <c r="B212" s="11">
        <v>7</v>
      </c>
      <c r="C212" s="12">
        <v>2.73</v>
      </c>
      <c r="D212" s="12">
        <v>0.13055555555555554</v>
      </c>
      <c r="E212" s="12">
        <v>0</v>
      </c>
      <c r="F212" s="13">
        <v>34.419999999999995</v>
      </c>
    </row>
    <row r="213" spans="1:6" s="3" customFormat="1" ht="15" customHeight="1" x14ac:dyDescent="0.2">
      <c r="A213" s="4" t="s">
        <v>197</v>
      </c>
      <c r="B213" s="11">
        <v>21</v>
      </c>
      <c r="C213" s="12">
        <v>3.7642105259999998</v>
      </c>
      <c r="D213" s="12">
        <v>0.6561929826666667</v>
      </c>
      <c r="E213" s="12">
        <v>0</v>
      </c>
      <c r="F213" s="13">
        <v>49.334999999999987</v>
      </c>
    </row>
    <row r="214" spans="1:6" s="3" customFormat="1" ht="15" customHeight="1" x14ac:dyDescent="0.2">
      <c r="A214" s="4" t="s">
        <v>198</v>
      </c>
      <c r="B214" s="8">
        <v>26</v>
      </c>
      <c r="C214" s="9">
        <v>2.3781578950000002</v>
      </c>
      <c r="D214" s="9">
        <v>5.5000000000000021E-2</v>
      </c>
      <c r="E214" s="9">
        <v>0</v>
      </c>
      <c r="F214" s="10">
        <v>42.945</v>
      </c>
    </row>
    <row r="215" spans="1:6" s="3" customFormat="1" ht="15" customHeight="1" x14ac:dyDescent="0.2">
      <c r="A215" s="4" t="s">
        <v>610</v>
      </c>
      <c r="B215" s="11">
        <v>4</v>
      </c>
      <c r="C215" s="12">
        <v>1.1178947370000001</v>
      </c>
      <c r="D215" s="12">
        <v>0</v>
      </c>
      <c r="E215" s="12">
        <v>0</v>
      </c>
      <c r="F215" s="13">
        <v>19</v>
      </c>
    </row>
    <row r="216" spans="1:6" s="3" customFormat="1" ht="15" customHeight="1" x14ac:dyDescent="0.2">
      <c r="A216" s="4" t="s">
        <v>199</v>
      </c>
      <c r="B216" s="11">
        <v>3</v>
      </c>
      <c r="C216" s="12">
        <v>0.26026315800000005</v>
      </c>
      <c r="D216" s="12">
        <v>0</v>
      </c>
      <c r="E216" s="12">
        <v>0</v>
      </c>
      <c r="F216" s="13">
        <v>5.15</v>
      </c>
    </row>
    <row r="217" spans="1:6" s="3" customFormat="1" ht="15" customHeight="1" x14ac:dyDescent="0.2">
      <c r="A217" s="4" t="s">
        <v>200</v>
      </c>
      <c r="B217" s="11">
        <v>16</v>
      </c>
      <c r="C217" s="12">
        <v>0.52</v>
      </c>
      <c r="D217" s="12">
        <v>5.5000000000000007E-2</v>
      </c>
      <c r="E217" s="12">
        <v>0</v>
      </c>
      <c r="F217" s="13">
        <v>11.125</v>
      </c>
    </row>
    <row r="218" spans="1:6" s="3" customFormat="1" ht="15" customHeight="1" x14ac:dyDescent="0.2">
      <c r="A218" s="4" t="s">
        <v>201</v>
      </c>
      <c r="B218" s="11">
        <v>3</v>
      </c>
      <c r="C218" s="12">
        <v>0.48</v>
      </c>
      <c r="D218" s="12">
        <v>0</v>
      </c>
      <c r="E218" s="12">
        <v>0</v>
      </c>
      <c r="F218" s="13">
        <v>7.67</v>
      </c>
    </row>
    <row r="219" spans="1:6" s="3" customFormat="1" ht="15" customHeight="1" x14ac:dyDescent="0.2">
      <c r="A219" s="4" t="s">
        <v>202</v>
      </c>
      <c r="B219" s="8">
        <v>36</v>
      </c>
      <c r="C219" s="9">
        <v>20.630499999999998</v>
      </c>
      <c r="D219" s="9">
        <v>1.9999999999999997E-2</v>
      </c>
      <c r="E219" s="9">
        <v>9.9999999999999985E-3</v>
      </c>
      <c r="F219" s="10">
        <v>339.42999999999995</v>
      </c>
    </row>
    <row r="220" spans="1:6" s="3" customFormat="1" ht="15" customHeight="1" x14ac:dyDescent="0.2">
      <c r="A220" s="4" t="s">
        <v>611</v>
      </c>
      <c r="B220" s="11">
        <v>3</v>
      </c>
      <c r="C220" s="12">
        <v>10.79</v>
      </c>
      <c r="D220" s="12">
        <v>0</v>
      </c>
      <c r="E220" s="12">
        <v>0</v>
      </c>
      <c r="F220" s="13">
        <v>163.29999999999995</v>
      </c>
    </row>
    <row r="221" spans="1:6" s="3" customFormat="1" ht="15" customHeight="1" x14ac:dyDescent="0.2">
      <c r="A221" s="4" t="s">
        <v>203</v>
      </c>
      <c r="B221" s="11">
        <v>4</v>
      </c>
      <c r="C221" s="12">
        <v>4.37</v>
      </c>
      <c r="D221" s="12">
        <v>0</v>
      </c>
      <c r="E221" s="12">
        <v>0</v>
      </c>
      <c r="F221" s="13">
        <v>70.849999999999994</v>
      </c>
    </row>
    <row r="222" spans="1:6" s="3" customFormat="1" ht="15" customHeight="1" x14ac:dyDescent="0.2">
      <c r="A222" s="4" t="s">
        <v>204</v>
      </c>
      <c r="B222" s="11">
        <v>5</v>
      </c>
      <c r="C222" s="12">
        <v>2.7800000000000002</v>
      </c>
      <c r="D222" s="12">
        <v>0</v>
      </c>
      <c r="E222" s="12">
        <v>0</v>
      </c>
      <c r="F222" s="13">
        <v>44.85</v>
      </c>
    </row>
    <row r="223" spans="1:6" s="3" customFormat="1" ht="15" customHeight="1" x14ac:dyDescent="0.2">
      <c r="A223" s="4" t="s">
        <v>205</v>
      </c>
      <c r="B223" s="11">
        <v>5</v>
      </c>
      <c r="C223" s="12">
        <v>0.87000000000000011</v>
      </c>
      <c r="D223" s="12">
        <v>0</v>
      </c>
      <c r="E223" s="12">
        <v>0</v>
      </c>
      <c r="F223" s="13">
        <v>21</v>
      </c>
    </row>
    <row r="224" spans="1:6" s="3" customFormat="1" ht="15" customHeight="1" x14ac:dyDescent="0.2">
      <c r="A224" s="4" t="s">
        <v>206</v>
      </c>
      <c r="B224" s="11">
        <v>7</v>
      </c>
      <c r="C224" s="12">
        <v>2.29</v>
      </c>
      <c r="D224" s="12">
        <v>0</v>
      </c>
      <c r="E224" s="12">
        <v>0</v>
      </c>
      <c r="F224" s="13">
        <v>37.300000000000004</v>
      </c>
    </row>
    <row r="225" spans="1:6" s="3" customFormat="1" ht="15" customHeight="1" x14ac:dyDescent="0.2">
      <c r="A225" s="4" t="s">
        <v>207</v>
      </c>
      <c r="B225" s="11">
        <v>10</v>
      </c>
      <c r="C225" s="12">
        <v>0.83999999999999986</v>
      </c>
      <c r="D225" s="12">
        <v>0</v>
      </c>
      <c r="E225" s="12">
        <v>0</v>
      </c>
      <c r="F225" s="13">
        <v>18.830000000000002</v>
      </c>
    </row>
    <row r="226" spans="1:6" s="3" customFormat="1" ht="15" customHeight="1" x14ac:dyDescent="0.2">
      <c r="A226" s="4" t="s">
        <v>208</v>
      </c>
      <c r="B226" s="11">
        <v>10</v>
      </c>
      <c r="C226" s="12">
        <v>2.1100000000000003</v>
      </c>
      <c r="D226" s="12">
        <v>2.9999999999999995E-2</v>
      </c>
      <c r="E226" s="12">
        <v>0</v>
      </c>
      <c r="F226" s="13">
        <v>34.915000000000006</v>
      </c>
    </row>
    <row r="227" spans="1:6" s="3" customFormat="1" ht="15" customHeight="1" x14ac:dyDescent="0.2">
      <c r="A227" s="4" t="s">
        <v>209</v>
      </c>
      <c r="B227" s="8">
        <v>31</v>
      </c>
      <c r="C227" s="9">
        <v>4.7510526320000013</v>
      </c>
      <c r="D227" s="9">
        <v>2.5999999999999999E-2</v>
      </c>
      <c r="E227" s="9">
        <v>0</v>
      </c>
      <c r="F227" s="10">
        <v>74.884999999999991</v>
      </c>
    </row>
    <row r="228" spans="1:6" s="3" customFormat="1" ht="15" customHeight="1" x14ac:dyDescent="0.2">
      <c r="A228" s="4" t="s">
        <v>612</v>
      </c>
      <c r="B228" s="11">
        <v>10</v>
      </c>
      <c r="C228" s="12">
        <v>1.4110526320000001</v>
      </c>
      <c r="D228" s="12">
        <v>0</v>
      </c>
      <c r="E228" s="12">
        <v>0</v>
      </c>
      <c r="F228" s="13">
        <v>20.724999999999998</v>
      </c>
    </row>
    <row r="229" spans="1:6" s="3" customFormat="1" ht="15" customHeight="1" x14ac:dyDescent="0.2">
      <c r="A229" s="4" t="s">
        <v>210</v>
      </c>
      <c r="B229" s="11">
        <v>7</v>
      </c>
      <c r="C229" s="12">
        <v>0.63</v>
      </c>
      <c r="D229" s="12">
        <v>2.6000000000000002E-2</v>
      </c>
      <c r="E229" s="12">
        <v>0</v>
      </c>
      <c r="F229" s="13">
        <v>10.16</v>
      </c>
    </row>
    <row r="230" spans="1:6" s="3" customFormat="1" ht="15" customHeight="1" x14ac:dyDescent="0.2">
      <c r="A230" s="4" t="s">
        <v>211</v>
      </c>
      <c r="B230" s="11">
        <v>2</v>
      </c>
      <c r="C230" s="12">
        <v>0.16</v>
      </c>
      <c r="D230" s="12">
        <v>0</v>
      </c>
      <c r="E230" s="12">
        <v>0</v>
      </c>
      <c r="F230" s="13">
        <v>2</v>
      </c>
    </row>
    <row r="231" spans="1:6" s="3" customFormat="1" ht="15" customHeight="1" x14ac:dyDescent="0.2">
      <c r="A231" s="4" t="s">
        <v>212</v>
      </c>
      <c r="B231" s="11">
        <v>5</v>
      </c>
      <c r="C231" s="12">
        <v>0.26</v>
      </c>
      <c r="D231" s="12">
        <v>0</v>
      </c>
      <c r="E231" s="12">
        <v>0</v>
      </c>
      <c r="F231" s="13">
        <v>4.7</v>
      </c>
    </row>
    <row r="232" spans="1:6" s="3" customFormat="1" ht="15" customHeight="1" x14ac:dyDescent="0.2">
      <c r="A232" s="4" t="s">
        <v>206</v>
      </c>
      <c r="B232" s="11">
        <v>6</v>
      </c>
      <c r="C232" s="12">
        <v>0.4</v>
      </c>
      <c r="D232" s="12">
        <v>1.9999999999999997E-2</v>
      </c>
      <c r="E232" s="12">
        <v>9.9999999999999985E-3</v>
      </c>
      <c r="F232" s="13">
        <v>9.1000000000000014</v>
      </c>
    </row>
    <row r="233" spans="1:6" s="3" customFormat="1" ht="15" customHeight="1" x14ac:dyDescent="0.2">
      <c r="A233" s="4" t="s">
        <v>213</v>
      </c>
      <c r="B233" s="8">
        <v>77</v>
      </c>
      <c r="C233" s="9">
        <v>51.35026315799999</v>
      </c>
      <c r="D233" s="9">
        <v>4.9607999999999999</v>
      </c>
      <c r="E233" s="9">
        <v>7.5300000000000029</v>
      </c>
      <c r="F233" s="10">
        <v>889.28999999999985</v>
      </c>
    </row>
    <row r="234" spans="1:6" s="3" customFormat="1" ht="15" customHeight="1" x14ac:dyDescent="0.2">
      <c r="A234" s="4" t="s">
        <v>613</v>
      </c>
      <c r="B234" s="11">
        <v>2</v>
      </c>
      <c r="C234" s="12">
        <v>3.9999999999999994E-2</v>
      </c>
      <c r="D234" s="12">
        <v>3.9999999999999994E-2</v>
      </c>
      <c r="E234" s="12">
        <v>0</v>
      </c>
      <c r="F234" s="13">
        <v>0</v>
      </c>
    </row>
    <row r="235" spans="1:6" s="3" customFormat="1" ht="15" customHeight="1" x14ac:dyDescent="0.2">
      <c r="A235" s="4" t="s">
        <v>214</v>
      </c>
      <c r="B235" s="11">
        <v>4</v>
      </c>
      <c r="C235" s="12">
        <v>0.120263158</v>
      </c>
      <c r="D235" s="12">
        <v>0</v>
      </c>
      <c r="E235" s="12">
        <v>0</v>
      </c>
      <c r="F235" s="13">
        <v>0</v>
      </c>
    </row>
    <row r="236" spans="1:6" s="3" customFormat="1" ht="15" customHeight="1" x14ac:dyDescent="0.2">
      <c r="A236" s="4" t="s">
        <v>215</v>
      </c>
      <c r="B236" s="11">
        <v>18</v>
      </c>
      <c r="C236" s="12">
        <v>6.69</v>
      </c>
      <c r="D236" s="12">
        <v>0.68640000000000023</v>
      </c>
      <c r="E236" s="12">
        <v>0</v>
      </c>
      <c r="F236" s="13">
        <v>94.100000000000037</v>
      </c>
    </row>
    <row r="237" spans="1:6" s="3" customFormat="1" ht="15" customHeight="1" x14ac:dyDescent="0.2">
      <c r="A237" s="4" t="s">
        <v>113</v>
      </c>
      <c r="B237" s="11">
        <v>28</v>
      </c>
      <c r="C237" s="12">
        <v>3.0442105259999996</v>
      </c>
      <c r="D237" s="12">
        <v>0.59558333333333335</v>
      </c>
      <c r="E237" s="12">
        <v>0</v>
      </c>
      <c r="F237" s="13">
        <v>44.786200000000008</v>
      </c>
    </row>
    <row r="238" spans="1:6" s="3" customFormat="1" ht="15" customHeight="1" x14ac:dyDescent="0.2">
      <c r="A238" s="4" t="s">
        <v>216</v>
      </c>
      <c r="B238" s="11">
        <v>27</v>
      </c>
      <c r="C238" s="12">
        <v>14.830000000000005</v>
      </c>
      <c r="D238" s="12">
        <v>1.2343999999999999</v>
      </c>
      <c r="E238" s="12">
        <v>1</v>
      </c>
      <c r="F238" s="13">
        <v>227.94</v>
      </c>
    </row>
    <row r="239" spans="1:6" s="3" customFormat="1" ht="15" customHeight="1" x14ac:dyDescent="0.2">
      <c r="A239" s="4" t="s">
        <v>217</v>
      </c>
      <c r="B239" s="8">
        <v>197</v>
      </c>
      <c r="C239" s="9">
        <v>57.065526314999964</v>
      </c>
      <c r="D239" s="9">
        <v>4.9922296422138555</v>
      </c>
      <c r="E239" s="9">
        <v>0</v>
      </c>
      <c r="F239" s="10">
        <v>759.80000000000052</v>
      </c>
    </row>
    <row r="240" spans="1:6" s="3" customFormat="1" ht="15" customHeight="1" x14ac:dyDescent="0.2">
      <c r="A240" s="4" t="s">
        <v>614</v>
      </c>
      <c r="B240" s="11">
        <v>18</v>
      </c>
      <c r="C240" s="12">
        <v>2.5321052630000005</v>
      </c>
      <c r="D240" s="12">
        <v>5.3000000000000005E-2</v>
      </c>
      <c r="E240" s="12">
        <v>0</v>
      </c>
      <c r="F240" s="13">
        <v>38.879999999999995</v>
      </c>
    </row>
    <row r="241" spans="1:6" s="3" customFormat="1" ht="15" customHeight="1" x14ac:dyDescent="0.2">
      <c r="A241" s="4" t="s">
        <v>218</v>
      </c>
      <c r="B241" s="11">
        <v>25</v>
      </c>
      <c r="C241" s="12">
        <v>7.07</v>
      </c>
      <c r="D241" s="12">
        <v>0.39051948051948038</v>
      </c>
      <c r="E241" s="12">
        <v>0</v>
      </c>
      <c r="F241" s="13">
        <v>110.94219999999999</v>
      </c>
    </row>
    <row r="242" spans="1:6" s="3" customFormat="1" ht="15" customHeight="1" x14ac:dyDescent="0.2">
      <c r="A242" s="4" t="s">
        <v>219</v>
      </c>
      <c r="B242" s="11">
        <v>36</v>
      </c>
      <c r="C242" s="12">
        <v>10.25</v>
      </c>
      <c r="D242" s="12">
        <v>0.89204761904761909</v>
      </c>
      <c r="E242" s="12">
        <v>0</v>
      </c>
      <c r="F242" s="13">
        <v>133.44500000000002</v>
      </c>
    </row>
    <row r="243" spans="1:6" s="3" customFormat="1" ht="15" customHeight="1" x14ac:dyDescent="0.2">
      <c r="A243" s="4" t="s">
        <v>50</v>
      </c>
      <c r="B243" s="11">
        <v>4</v>
      </c>
      <c r="C243" s="12">
        <v>2.42</v>
      </c>
      <c r="D243" s="12">
        <v>1</v>
      </c>
      <c r="E243" s="12">
        <v>0</v>
      </c>
      <c r="F243" s="13">
        <v>32.15</v>
      </c>
    </row>
    <row r="244" spans="1:6" s="3" customFormat="1" ht="15" customHeight="1" x14ac:dyDescent="0.2">
      <c r="A244" s="4" t="s">
        <v>220</v>
      </c>
      <c r="B244" s="11">
        <v>14</v>
      </c>
      <c r="C244" s="12">
        <v>4.46</v>
      </c>
      <c r="D244" s="12">
        <v>0.79000000000000015</v>
      </c>
      <c r="E244" s="12">
        <v>0</v>
      </c>
      <c r="F244" s="13">
        <v>48.07</v>
      </c>
    </row>
    <row r="245" spans="1:6" s="3" customFormat="1" ht="15" customHeight="1" x14ac:dyDescent="0.2">
      <c r="A245" s="4" t="s">
        <v>221</v>
      </c>
      <c r="B245" s="11">
        <v>4</v>
      </c>
      <c r="C245" s="12">
        <v>1.32</v>
      </c>
      <c r="D245" s="12">
        <v>0</v>
      </c>
      <c r="E245" s="12">
        <v>0</v>
      </c>
      <c r="F245" s="13">
        <v>4.9000000000000004</v>
      </c>
    </row>
    <row r="246" spans="1:6" s="3" customFormat="1" ht="15" customHeight="1" x14ac:dyDescent="0.2">
      <c r="A246" s="4" t="s">
        <v>222</v>
      </c>
      <c r="B246" s="11">
        <v>24</v>
      </c>
      <c r="C246" s="12">
        <v>19.37</v>
      </c>
      <c r="D246" s="12">
        <v>0.21050000000000002</v>
      </c>
      <c r="E246" s="12">
        <v>0</v>
      </c>
      <c r="F246" s="13">
        <v>273.28000000000003</v>
      </c>
    </row>
    <row r="247" spans="1:6" s="3" customFormat="1" ht="15" customHeight="1" x14ac:dyDescent="0.2">
      <c r="A247" s="4" t="s">
        <v>223</v>
      </c>
      <c r="B247" s="11">
        <v>3</v>
      </c>
      <c r="C247" s="12">
        <v>1.3100000000000003</v>
      </c>
      <c r="D247" s="12">
        <v>0.39</v>
      </c>
      <c r="E247" s="12">
        <v>0</v>
      </c>
      <c r="F247" s="13">
        <v>18</v>
      </c>
    </row>
    <row r="248" spans="1:6" s="3" customFormat="1" ht="15" customHeight="1" x14ac:dyDescent="0.2">
      <c r="A248" s="4" t="s">
        <v>224</v>
      </c>
      <c r="B248" s="11">
        <v>39</v>
      </c>
      <c r="C248" s="12">
        <v>4.2823684199999992</v>
      </c>
      <c r="D248" s="12">
        <v>1.4747339712181822</v>
      </c>
      <c r="E248" s="12">
        <v>0</v>
      </c>
      <c r="F248" s="13">
        <v>46.34920000000001</v>
      </c>
    </row>
    <row r="249" spans="1:6" s="3" customFormat="1" ht="15" customHeight="1" x14ac:dyDescent="0.2">
      <c r="A249" s="4" t="s">
        <v>225</v>
      </c>
      <c r="B249" s="14">
        <v>4</v>
      </c>
      <c r="C249" s="9">
        <v>0.15026315799999998</v>
      </c>
      <c r="D249" s="9">
        <v>0</v>
      </c>
      <c r="E249" s="9">
        <v>0</v>
      </c>
      <c r="F249" s="10">
        <v>2.4500000000000002</v>
      </c>
    </row>
    <row r="250" spans="1:6" s="3" customFormat="1" ht="15" customHeight="1" x14ac:dyDescent="0.2">
      <c r="A250" s="4" t="s">
        <v>226</v>
      </c>
      <c r="B250" s="11">
        <v>1</v>
      </c>
      <c r="C250" s="12">
        <v>0.12</v>
      </c>
      <c r="D250" s="12">
        <v>0</v>
      </c>
      <c r="E250" s="12">
        <v>0</v>
      </c>
      <c r="F250" s="13">
        <v>2</v>
      </c>
    </row>
    <row r="251" spans="1:6" s="3" customFormat="1" ht="15" customHeight="1" x14ac:dyDescent="0.2">
      <c r="A251" s="4" t="s">
        <v>227</v>
      </c>
      <c r="B251" s="11">
        <v>3</v>
      </c>
      <c r="C251" s="12">
        <v>3.0263157999999998E-2</v>
      </c>
      <c r="D251" s="12">
        <v>0</v>
      </c>
      <c r="E251" s="12">
        <v>0</v>
      </c>
      <c r="F251" s="13">
        <v>0.44999999999999996</v>
      </c>
    </row>
    <row r="252" spans="1:6" s="3" customFormat="1" ht="21" customHeight="1" x14ac:dyDescent="0.2">
      <c r="A252" s="4" t="s">
        <v>8</v>
      </c>
      <c r="B252" s="8">
        <f>SUM(B253+B261+B268)</f>
        <v>828</v>
      </c>
      <c r="C252" s="9">
        <f>SUM(C253+C261+C268)</f>
        <v>152.82052631400009</v>
      </c>
      <c r="D252" s="9">
        <f>SUM(D253+D261+D268)</f>
        <v>17.528940476190474</v>
      </c>
      <c r="E252" s="9">
        <f>SUM(E253+E261+E268)</f>
        <v>7.5000000000000012E-4</v>
      </c>
      <c r="F252" s="10">
        <f>SUM(F253+F261+F268)</f>
        <v>2525.1682999999994</v>
      </c>
    </row>
    <row r="253" spans="1:6" s="3" customFormat="1" ht="15" customHeight="1" x14ac:dyDescent="0.2">
      <c r="A253" s="4" t="s">
        <v>228</v>
      </c>
      <c r="B253" s="8">
        <v>67</v>
      </c>
      <c r="C253" s="9">
        <v>15.050000000000002</v>
      </c>
      <c r="D253" s="9">
        <v>3.9300000000000019</v>
      </c>
      <c r="E253" s="9">
        <v>0</v>
      </c>
      <c r="F253" s="10">
        <v>208.61999999999989</v>
      </c>
    </row>
    <row r="254" spans="1:6" s="3" customFormat="1" ht="15" customHeight="1" x14ac:dyDescent="0.2">
      <c r="A254" s="4" t="s">
        <v>615</v>
      </c>
      <c r="B254" s="11">
        <v>17</v>
      </c>
      <c r="C254" s="12">
        <v>2.73</v>
      </c>
      <c r="D254" s="12">
        <v>0.11</v>
      </c>
      <c r="E254" s="12">
        <v>0</v>
      </c>
      <c r="F254" s="13">
        <v>40.75</v>
      </c>
    </row>
    <row r="255" spans="1:6" s="3" customFormat="1" ht="15" customHeight="1" x14ac:dyDescent="0.2">
      <c r="A255" s="4" t="s">
        <v>229</v>
      </c>
      <c r="B255" s="11">
        <v>1</v>
      </c>
      <c r="C255" s="12">
        <v>0.05</v>
      </c>
      <c r="D255" s="12">
        <v>0</v>
      </c>
      <c r="E255" s="12">
        <v>0</v>
      </c>
      <c r="F255" s="13">
        <v>1</v>
      </c>
    </row>
    <row r="256" spans="1:6" s="3" customFormat="1" ht="15" customHeight="1" x14ac:dyDescent="0.2">
      <c r="A256" s="4" t="s">
        <v>230</v>
      </c>
      <c r="B256" s="11">
        <v>14</v>
      </c>
      <c r="C256" s="12">
        <v>4.6400000000000006</v>
      </c>
      <c r="D256" s="12">
        <v>1.3905000000000001</v>
      </c>
      <c r="E256" s="12">
        <v>0</v>
      </c>
      <c r="F256" s="13">
        <v>64.899999999999991</v>
      </c>
    </row>
    <row r="257" spans="1:6" s="3" customFormat="1" ht="15" customHeight="1" x14ac:dyDescent="0.2">
      <c r="A257" s="4" t="s">
        <v>231</v>
      </c>
      <c r="B257" s="11">
        <v>5</v>
      </c>
      <c r="C257" s="12">
        <v>2.7699999999999996</v>
      </c>
      <c r="D257" s="12">
        <v>0.75</v>
      </c>
      <c r="E257" s="12">
        <v>0</v>
      </c>
      <c r="F257" s="13">
        <v>32.35</v>
      </c>
    </row>
    <row r="258" spans="1:6" s="3" customFormat="1" ht="15" customHeight="1" x14ac:dyDescent="0.2">
      <c r="A258" s="4" t="s">
        <v>232</v>
      </c>
      <c r="B258" s="11">
        <v>22</v>
      </c>
      <c r="C258" s="12">
        <v>4.169999999999999</v>
      </c>
      <c r="D258" s="12">
        <v>1.4195</v>
      </c>
      <c r="E258" s="12">
        <v>0</v>
      </c>
      <c r="F258" s="13">
        <v>59.320000000000022</v>
      </c>
    </row>
    <row r="259" spans="1:6" s="3" customFormat="1" ht="15" customHeight="1" x14ac:dyDescent="0.2">
      <c r="A259" s="4" t="s">
        <v>233</v>
      </c>
      <c r="B259" s="11">
        <v>7</v>
      </c>
      <c r="C259" s="12">
        <v>0.65999999999999992</v>
      </c>
      <c r="D259" s="12">
        <v>0.26</v>
      </c>
      <c r="E259" s="12">
        <v>0</v>
      </c>
      <c r="F259" s="13">
        <v>9.3000000000000007</v>
      </c>
    </row>
    <row r="260" spans="1:6" s="3" customFormat="1" ht="15" customHeight="1" x14ac:dyDescent="0.2">
      <c r="A260" s="4" t="s">
        <v>234</v>
      </c>
      <c r="B260" s="11">
        <v>1</v>
      </c>
      <c r="C260" s="12">
        <v>0.03</v>
      </c>
      <c r="D260" s="12">
        <v>0</v>
      </c>
      <c r="E260" s="12">
        <v>0</v>
      </c>
      <c r="F260" s="13">
        <v>1</v>
      </c>
    </row>
    <row r="261" spans="1:6" s="3" customFormat="1" ht="15" customHeight="1" x14ac:dyDescent="0.2">
      <c r="A261" s="4" t="s">
        <v>235</v>
      </c>
      <c r="B261" s="8">
        <v>195</v>
      </c>
      <c r="C261" s="9">
        <v>38.453157894</v>
      </c>
      <c r="D261" s="9">
        <v>1.7496666666666663</v>
      </c>
      <c r="E261" s="9">
        <v>7.5000000000000012E-4</v>
      </c>
      <c r="F261" s="10">
        <v>641.41499999999974</v>
      </c>
    </row>
    <row r="262" spans="1:6" s="3" customFormat="1" ht="15" customHeight="1" x14ac:dyDescent="0.2">
      <c r="A262" s="4" t="s">
        <v>616</v>
      </c>
      <c r="B262" s="11">
        <v>3</v>
      </c>
      <c r="C262" s="12">
        <v>0.15000000000000002</v>
      </c>
      <c r="D262" s="12">
        <v>0</v>
      </c>
      <c r="E262" s="12">
        <v>0</v>
      </c>
      <c r="F262" s="13">
        <v>2.25</v>
      </c>
    </row>
    <row r="263" spans="1:6" s="3" customFormat="1" ht="15" customHeight="1" x14ac:dyDescent="0.2">
      <c r="A263" s="4" t="s">
        <v>236</v>
      </c>
      <c r="B263" s="11">
        <v>3</v>
      </c>
      <c r="C263" s="12">
        <v>2.08</v>
      </c>
      <c r="D263" s="12">
        <v>0</v>
      </c>
      <c r="E263" s="12">
        <v>0</v>
      </c>
      <c r="F263" s="13">
        <v>30.4</v>
      </c>
    </row>
    <row r="264" spans="1:6" s="3" customFormat="1" ht="15" customHeight="1" x14ac:dyDescent="0.2">
      <c r="A264" s="4" t="s">
        <v>237</v>
      </c>
      <c r="B264" s="11">
        <v>4</v>
      </c>
      <c r="C264" s="12">
        <v>2.1799999999999997</v>
      </c>
      <c r="D264" s="12">
        <v>0</v>
      </c>
      <c r="E264" s="12">
        <v>0</v>
      </c>
      <c r="F264" s="13">
        <v>23</v>
      </c>
    </row>
    <row r="265" spans="1:6" s="3" customFormat="1" ht="15" customHeight="1" x14ac:dyDescent="0.2">
      <c r="A265" s="4" t="s">
        <v>238</v>
      </c>
      <c r="B265" s="11">
        <v>1</v>
      </c>
      <c r="C265" s="12">
        <v>0.39</v>
      </c>
      <c r="D265" s="12">
        <v>0</v>
      </c>
      <c r="E265" s="12">
        <v>0</v>
      </c>
      <c r="F265" s="13">
        <v>5.85</v>
      </c>
    </row>
    <row r="266" spans="1:6" s="3" customFormat="1" ht="15" customHeight="1" x14ac:dyDescent="0.2">
      <c r="A266" s="4" t="s">
        <v>239</v>
      </c>
      <c r="B266" s="11">
        <v>60</v>
      </c>
      <c r="C266" s="12">
        <v>11.300000000000002</v>
      </c>
      <c r="D266" s="12">
        <v>0.28833333333333333</v>
      </c>
      <c r="E266" s="12">
        <v>0</v>
      </c>
      <c r="F266" s="13">
        <v>188.97500000000002</v>
      </c>
    </row>
    <row r="267" spans="1:6" s="3" customFormat="1" ht="15" customHeight="1" x14ac:dyDescent="0.2">
      <c r="A267" s="4" t="s">
        <v>240</v>
      </c>
      <c r="B267" s="11">
        <v>124</v>
      </c>
      <c r="C267" s="12">
        <v>22.353157894000013</v>
      </c>
      <c r="D267" s="12">
        <v>1.4613333333333327</v>
      </c>
      <c r="E267" s="12">
        <v>7.5000000000000034E-4</v>
      </c>
      <c r="F267" s="13">
        <v>390.93999999999988</v>
      </c>
    </row>
    <row r="268" spans="1:6" s="3" customFormat="1" ht="15" customHeight="1" x14ac:dyDescent="0.2">
      <c r="A268" s="4" t="s">
        <v>241</v>
      </c>
      <c r="B268" s="8">
        <v>566</v>
      </c>
      <c r="C268" s="9">
        <v>99.317368420000079</v>
      </c>
      <c r="D268" s="9">
        <v>11.849273809523806</v>
      </c>
      <c r="E268" s="9">
        <v>0</v>
      </c>
      <c r="F268" s="10">
        <v>1675.1333</v>
      </c>
    </row>
    <row r="269" spans="1:6" s="3" customFormat="1" ht="15" customHeight="1" x14ac:dyDescent="0.2">
      <c r="A269" s="4" t="s">
        <v>242</v>
      </c>
      <c r="B269" s="11">
        <v>75</v>
      </c>
      <c r="C269" s="12">
        <v>9.0499999999999989</v>
      </c>
      <c r="D269" s="12">
        <v>0.53135714285714297</v>
      </c>
      <c r="E269" s="12">
        <v>0</v>
      </c>
      <c r="F269" s="13">
        <v>155.90710000000001</v>
      </c>
    </row>
    <row r="270" spans="1:6" s="3" customFormat="1" ht="15" customHeight="1" x14ac:dyDescent="0.2">
      <c r="A270" s="4" t="s">
        <v>243</v>
      </c>
      <c r="B270" s="11">
        <v>38</v>
      </c>
      <c r="C270" s="12">
        <v>8.379999999999999</v>
      </c>
      <c r="D270" s="12">
        <v>1.0884999999999996</v>
      </c>
      <c r="E270" s="12">
        <v>0</v>
      </c>
      <c r="F270" s="13">
        <v>138.81000000000003</v>
      </c>
    </row>
    <row r="271" spans="1:6" s="3" customFormat="1" ht="15" customHeight="1" x14ac:dyDescent="0.2">
      <c r="A271" s="4" t="s">
        <v>244</v>
      </c>
      <c r="B271" s="11">
        <v>52</v>
      </c>
      <c r="C271" s="12">
        <v>12.410000000000002</v>
      </c>
      <c r="D271" s="12">
        <v>1.5529999999999999</v>
      </c>
      <c r="E271" s="12">
        <v>0</v>
      </c>
      <c r="F271" s="13">
        <v>242.12</v>
      </c>
    </row>
    <row r="272" spans="1:6" s="3" customFormat="1" ht="15" customHeight="1" x14ac:dyDescent="0.2">
      <c r="A272" s="4" t="s">
        <v>245</v>
      </c>
      <c r="B272" s="11">
        <v>34</v>
      </c>
      <c r="C272" s="12">
        <v>10.683947368000004</v>
      </c>
      <c r="D272" s="12">
        <v>1.585</v>
      </c>
      <c r="E272" s="12">
        <v>0</v>
      </c>
      <c r="F272" s="13">
        <v>169.02500000000001</v>
      </c>
    </row>
    <row r="273" spans="1:6" s="3" customFormat="1" ht="15" customHeight="1" x14ac:dyDescent="0.2">
      <c r="A273" s="4" t="s">
        <v>246</v>
      </c>
      <c r="B273" s="11">
        <v>162</v>
      </c>
      <c r="C273" s="12">
        <v>24.571052631999997</v>
      </c>
      <c r="D273" s="12">
        <v>2.6535833333333332</v>
      </c>
      <c r="E273" s="12">
        <v>0</v>
      </c>
      <c r="F273" s="13">
        <v>417.0325000000002</v>
      </c>
    </row>
    <row r="274" spans="1:6" s="3" customFormat="1" ht="15" customHeight="1" x14ac:dyDescent="0.2">
      <c r="A274" s="4" t="s">
        <v>247</v>
      </c>
      <c r="B274" s="11">
        <v>84</v>
      </c>
      <c r="C274" s="12">
        <v>14.336578947000001</v>
      </c>
      <c r="D274" s="12">
        <v>1.8324999999999998</v>
      </c>
      <c r="E274" s="12">
        <v>0</v>
      </c>
      <c r="F274" s="13">
        <v>247.08369999999999</v>
      </c>
    </row>
    <row r="275" spans="1:6" s="3" customFormat="1" ht="15" customHeight="1" x14ac:dyDescent="0.2">
      <c r="A275" s="4" t="s">
        <v>248</v>
      </c>
      <c r="B275" s="11">
        <v>121</v>
      </c>
      <c r="C275" s="12">
        <v>19.88578947300001</v>
      </c>
      <c r="D275" s="12">
        <v>2.6053333333333328</v>
      </c>
      <c r="E275" s="12">
        <v>0</v>
      </c>
      <c r="F275" s="13">
        <v>305.15499999999997</v>
      </c>
    </row>
    <row r="276" spans="1:6" s="3" customFormat="1" ht="21" customHeight="1" x14ac:dyDescent="0.2">
      <c r="A276" s="4" t="s">
        <v>9</v>
      </c>
      <c r="B276" s="8">
        <f>SUM(B277+B281+B289+B299+B308+B316+B325)</f>
        <v>1240</v>
      </c>
      <c r="C276" s="9">
        <f>SUM(C277+C281+C289+C299+C308+C316+C325)</f>
        <v>177.129210521</v>
      </c>
      <c r="D276" s="9">
        <f>SUM(D277+D281+D289+D299+D308+D316+D325)</f>
        <v>6.4667261904761917</v>
      </c>
      <c r="E276" s="9">
        <f>SUM(E277+E281+E289+E299+E308+E316+E325)</f>
        <v>5.5565192986666672</v>
      </c>
      <c r="F276" s="10">
        <f>SUM(F277+F281+F289+F299+F308+F316+F325)</f>
        <v>3013.7790000000018</v>
      </c>
    </row>
    <row r="277" spans="1:6" s="3" customFormat="1" ht="15" customHeight="1" x14ac:dyDescent="0.2">
      <c r="A277" s="4" t="s">
        <v>249</v>
      </c>
      <c r="B277" s="8">
        <v>9</v>
      </c>
      <c r="C277" s="9">
        <v>0.31184210499999998</v>
      </c>
      <c r="D277" s="9">
        <v>3.4999999999999996E-2</v>
      </c>
      <c r="E277" s="9">
        <v>0</v>
      </c>
      <c r="F277" s="10">
        <v>4.3999999999999995</v>
      </c>
    </row>
    <row r="278" spans="1:6" s="3" customFormat="1" ht="15" customHeight="1" x14ac:dyDescent="0.2">
      <c r="A278" s="4" t="s">
        <v>250</v>
      </c>
      <c r="B278" s="11">
        <v>5</v>
      </c>
      <c r="C278" s="12">
        <v>0.141842105</v>
      </c>
      <c r="D278" s="12">
        <v>0.01</v>
      </c>
      <c r="E278" s="12">
        <v>0</v>
      </c>
      <c r="F278" s="13">
        <v>2</v>
      </c>
    </row>
    <row r="279" spans="1:6" s="3" customFormat="1" ht="15" customHeight="1" x14ac:dyDescent="0.2">
      <c r="A279" s="4" t="s">
        <v>251</v>
      </c>
      <c r="B279" s="11">
        <v>2</v>
      </c>
      <c r="C279" s="12">
        <v>3.9999999999999994E-2</v>
      </c>
      <c r="D279" s="12">
        <v>2.5000000000000001E-2</v>
      </c>
      <c r="E279" s="12">
        <v>0</v>
      </c>
      <c r="F279" s="13">
        <v>0.4</v>
      </c>
    </row>
    <row r="280" spans="1:6" s="3" customFormat="1" ht="15" customHeight="1" x14ac:dyDescent="0.2">
      <c r="A280" s="4" t="s">
        <v>252</v>
      </c>
      <c r="B280" s="11">
        <v>2</v>
      </c>
      <c r="C280" s="12">
        <v>0.13</v>
      </c>
      <c r="D280" s="12">
        <v>0</v>
      </c>
      <c r="E280" s="12">
        <v>0</v>
      </c>
      <c r="F280" s="13">
        <v>2</v>
      </c>
    </row>
    <row r="281" spans="1:6" s="3" customFormat="1" ht="15" customHeight="1" x14ac:dyDescent="0.2">
      <c r="A281" s="4" t="s">
        <v>253</v>
      </c>
      <c r="B281" s="8">
        <v>349</v>
      </c>
      <c r="C281" s="9">
        <v>62.638421052000005</v>
      </c>
      <c r="D281" s="9">
        <v>2.5190000000000001</v>
      </c>
      <c r="E281" s="9">
        <v>1.0526319999999997E-3</v>
      </c>
      <c r="F281" s="10">
        <v>930.83000000000118</v>
      </c>
    </row>
    <row r="282" spans="1:6" s="3" customFormat="1" ht="15" customHeight="1" x14ac:dyDescent="0.2">
      <c r="A282" s="4" t="s">
        <v>617</v>
      </c>
      <c r="B282" s="11">
        <v>53</v>
      </c>
      <c r="C282" s="12">
        <v>5.7913157900000005</v>
      </c>
      <c r="D282" s="12">
        <v>0.28916666666666679</v>
      </c>
      <c r="E282" s="12">
        <v>1.0526319999999997E-3</v>
      </c>
      <c r="F282" s="13">
        <v>77.929999999999978</v>
      </c>
    </row>
    <row r="283" spans="1:6" s="3" customFormat="1" ht="15" customHeight="1" x14ac:dyDescent="0.2">
      <c r="A283" s="4" t="s">
        <v>254</v>
      </c>
      <c r="B283" s="11">
        <v>92</v>
      </c>
      <c r="C283" s="12">
        <v>15.390000000000002</v>
      </c>
      <c r="D283" s="12">
        <v>1.6708333333333334</v>
      </c>
      <c r="E283" s="12">
        <v>0</v>
      </c>
      <c r="F283" s="13">
        <v>235.06499999999997</v>
      </c>
    </row>
    <row r="284" spans="1:6" s="3" customFormat="1" ht="15" customHeight="1" x14ac:dyDescent="0.2">
      <c r="A284" s="4" t="s">
        <v>255</v>
      </c>
      <c r="B284" s="11">
        <v>10</v>
      </c>
      <c r="C284" s="12">
        <v>0.84999999999999987</v>
      </c>
      <c r="D284" s="12">
        <v>0.08</v>
      </c>
      <c r="E284" s="12">
        <v>0</v>
      </c>
      <c r="F284" s="13">
        <v>21.200000000000003</v>
      </c>
    </row>
    <row r="285" spans="1:6" s="3" customFormat="1" ht="15" customHeight="1" x14ac:dyDescent="0.2">
      <c r="A285" s="4" t="s">
        <v>256</v>
      </c>
      <c r="B285" s="11">
        <v>28</v>
      </c>
      <c r="C285" s="12">
        <v>13.6</v>
      </c>
      <c r="D285" s="12">
        <v>1.2500000000000001E-2</v>
      </c>
      <c r="E285" s="12">
        <v>0</v>
      </c>
      <c r="F285" s="13">
        <v>82.139999999999986</v>
      </c>
    </row>
    <row r="286" spans="1:6" s="3" customFormat="1" ht="15" customHeight="1" x14ac:dyDescent="0.2">
      <c r="A286" s="4" t="s">
        <v>257</v>
      </c>
      <c r="B286" s="11">
        <v>27</v>
      </c>
      <c r="C286" s="12">
        <v>2.6605263159999999</v>
      </c>
      <c r="D286" s="12">
        <v>0</v>
      </c>
      <c r="E286" s="12">
        <v>0</v>
      </c>
      <c r="F286" s="13">
        <v>52.34</v>
      </c>
    </row>
    <row r="287" spans="1:6" s="3" customFormat="1" ht="15" customHeight="1" x14ac:dyDescent="0.2">
      <c r="A287" s="4" t="s">
        <v>258</v>
      </c>
      <c r="B287" s="11">
        <v>72</v>
      </c>
      <c r="C287" s="12">
        <v>16.883421052000003</v>
      </c>
      <c r="D287" s="12">
        <v>0.13000000000000003</v>
      </c>
      <c r="E287" s="12">
        <v>0</v>
      </c>
      <c r="F287" s="13">
        <v>327.45500000000004</v>
      </c>
    </row>
    <row r="288" spans="1:6" s="3" customFormat="1" ht="15" customHeight="1" x14ac:dyDescent="0.2">
      <c r="A288" s="4" t="s">
        <v>259</v>
      </c>
      <c r="B288" s="11">
        <v>67</v>
      </c>
      <c r="C288" s="12">
        <v>7.4631578939999992</v>
      </c>
      <c r="D288" s="12">
        <v>0.33650000000000002</v>
      </c>
      <c r="E288" s="12">
        <v>0</v>
      </c>
      <c r="F288" s="13">
        <v>134.70000000000002</v>
      </c>
    </row>
    <row r="289" spans="1:6" s="3" customFormat="1" ht="15" customHeight="1" x14ac:dyDescent="0.2">
      <c r="A289" s="4" t="s">
        <v>260</v>
      </c>
      <c r="B289" s="8">
        <v>329</v>
      </c>
      <c r="C289" s="9">
        <v>42.329473680999982</v>
      </c>
      <c r="D289" s="9">
        <v>1.5285</v>
      </c>
      <c r="E289" s="9">
        <v>0.35000000000000037</v>
      </c>
      <c r="F289" s="10">
        <v>735.80500000000006</v>
      </c>
    </row>
    <row r="290" spans="1:6" s="3" customFormat="1" ht="15" customHeight="1" x14ac:dyDescent="0.2">
      <c r="A290" s="4" t="s">
        <v>618</v>
      </c>
      <c r="B290" s="11">
        <v>56</v>
      </c>
      <c r="C290" s="12">
        <v>5.2136842089999984</v>
      </c>
      <c r="D290" s="12">
        <v>9.4166666666666676E-2</v>
      </c>
      <c r="E290" s="12">
        <v>0</v>
      </c>
      <c r="F290" s="13">
        <v>92.375000000000014</v>
      </c>
    </row>
    <row r="291" spans="1:6" s="3" customFormat="1" ht="15" customHeight="1" x14ac:dyDescent="0.2">
      <c r="A291" s="4" t="s">
        <v>261</v>
      </c>
      <c r="B291" s="11">
        <v>23</v>
      </c>
      <c r="C291" s="12">
        <v>1.1899999999999997</v>
      </c>
      <c r="D291" s="12">
        <v>5.5999999999999994E-2</v>
      </c>
      <c r="E291" s="12">
        <v>0</v>
      </c>
      <c r="F291" s="13">
        <v>21.56</v>
      </c>
    </row>
    <row r="292" spans="1:6" s="3" customFormat="1" ht="15" customHeight="1" x14ac:dyDescent="0.2">
      <c r="A292" s="4" t="s">
        <v>262</v>
      </c>
      <c r="B292" s="11">
        <v>20</v>
      </c>
      <c r="C292" s="12">
        <v>3.316578947</v>
      </c>
      <c r="D292" s="12">
        <v>0</v>
      </c>
      <c r="E292" s="12">
        <v>0</v>
      </c>
      <c r="F292" s="13">
        <v>57.65</v>
      </c>
    </row>
    <row r="293" spans="1:6" s="3" customFormat="1" ht="15" customHeight="1" x14ac:dyDescent="0.2">
      <c r="A293" s="4" t="s">
        <v>263</v>
      </c>
      <c r="B293" s="11">
        <v>27</v>
      </c>
      <c r="C293" s="12">
        <v>4.8265789469999998</v>
      </c>
      <c r="D293" s="12">
        <v>0.05</v>
      </c>
      <c r="E293" s="12">
        <v>0</v>
      </c>
      <c r="F293" s="13">
        <v>83.100000000000023</v>
      </c>
    </row>
    <row r="294" spans="1:6" s="3" customFormat="1" ht="15" customHeight="1" x14ac:dyDescent="0.2">
      <c r="A294" s="4" t="s">
        <v>264</v>
      </c>
      <c r="B294" s="11">
        <v>16</v>
      </c>
      <c r="C294" s="12">
        <v>1.2265789470000001</v>
      </c>
      <c r="D294" s="12">
        <v>0.5</v>
      </c>
      <c r="E294" s="12">
        <v>0</v>
      </c>
      <c r="F294" s="13">
        <v>16.999999999999996</v>
      </c>
    </row>
    <row r="295" spans="1:6" s="3" customFormat="1" ht="15" customHeight="1" x14ac:dyDescent="0.2">
      <c r="A295" s="4" t="s">
        <v>265</v>
      </c>
      <c r="B295" s="11">
        <v>42</v>
      </c>
      <c r="C295" s="12">
        <v>6.4518421049999999</v>
      </c>
      <c r="D295" s="12">
        <v>1.4999999999999999E-2</v>
      </c>
      <c r="E295" s="12">
        <v>0</v>
      </c>
      <c r="F295" s="13">
        <v>121.75000000000001</v>
      </c>
    </row>
    <row r="296" spans="1:6" s="3" customFormat="1" ht="15" customHeight="1" x14ac:dyDescent="0.2">
      <c r="A296" s="4" t="s">
        <v>266</v>
      </c>
      <c r="B296" s="11">
        <v>35</v>
      </c>
      <c r="C296" s="12">
        <v>4.2276315789999996</v>
      </c>
      <c r="D296" s="12">
        <v>2.5000000000000008E-2</v>
      </c>
      <c r="E296" s="12">
        <v>3.0000000000000002E-2</v>
      </c>
      <c r="F296" s="13">
        <v>76.449999999999989</v>
      </c>
    </row>
    <row r="297" spans="1:6" s="3" customFormat="1" ht="15" customHeight="1" x14ac:dyDescent="0.2">
      <c r="A297" s="4" t="s">
        <v>267</v>
      </c>
      <c r="B297" s="11">
        <v>59</v>
      </c>
      <c r="C297" s="12">
        <v>8.7465789470000015</v>
      </c>
      <c r="D297" s="12">
        <v>0.58666666666666667</v>
      </c>
      <c r="E297" s="12">
        <v>0.3199999999999999</v>
      </c>
      <c r="F297" s="13">
        <v>149.47</v>
      </c>
    </row>
    <row r="298" spans="1:6" s="3" customFormat="1" ht="15" customHeight="1" x14ac:dyDescent="0.2">
      <c r="A298" s="4" t="s">
        <v>268</v>
      </c>
      <c r="B298" s="11">
        <v>51</v>
      </c>
      <c r="C298" s="12">
        <v>7.13</v>
      </c>
      <c r="D298" s="12">
        <v>0.20166666666666658</v>
      </c>
      <c r="E298" s="12">
        <v>0</v>
      </c>
      <c r="F298" s="13">
        <v>116.44999999999997</v>
      </c>
    </row>
    <row r="299" spans="1:6" s="3" customFormat="1" ht="15" customHeight="1" x14ac:dyDescent="0.2">
      <c r="A299" s="4" t="s">
        <v>269</v>
      </c>
      <c r="B299" s="8">
        <v>219</v>
      </c>
      <c r="C299" s="9">
        <v>33.857105263000015</v>
      </c>
      <c r="D299" s="9">
        <v>0.68266666666666675</v>
      </c>
      <c r="E299" s="9">
        <v>4.120000000000001</v>
      </c>
      <c r="F299" s="10">
        <v>656.63700000000028</v>
      </c>
    </row>
    <row r="300" spans="1:6" s="3" customFormat="1" ht="15" customHeight="1" x14ac:dyDescent="0.2">
      <c r="A300" s="4" t="s">
        <v>619</v>
      </c>
      <c r="B300" s="11">
        <v>41</v>
      </c>
      <c r="C300" s="12">
        <v>4.8065789469999984</v>
      </c>
      <c r="D300" s="12">
        <v>0.15800000000000003</v>
      </c>
      <c r="E300" s="12">
        <v>0.08</v>
      </c>
      <c r="F300" s="13">
        <v>83.584999999999937</v>
      </c>
    </row>
    <row r="301" spans="1:6" s="3" customFormat="1" ht="15" customHeight="1" x14ac:dyDescent="0.2">
      <c r="A301" s="4" t="s">
        <v>270</v>
      </c>
      <c r="B301" s="11">
        <v>5</v>
      </c>
      <c r="C301" s="12">
        <v>1.6399999999999997</v>
      </c>
      <c r="D301" s="12">
        <v>0.05</v>
      </c>
      <c r="E301" s="12">
        <v>0</v>
      </c>
      <c r="F301" s="13">
        <v>29.67</v>
      </c>
    </row>
    <row r="302" spans="1:6" s="3" customFormat="1" ht="15" customHeight="1" x14ac:dyDescent="0.2">
      <c r="A302" s="4" t="s">
        <v>271</v>
      </c>
      <c r="B302" s="11">
        <v>33</v>
      </c>
      <c r="C302" s="12">
        <v>7.0602631579999997</v>
      </c>
      <c r="D302" s="12">
        <v>0.20749999999999996</v>
      </c>
      <c r="E302" s="12">
        <v>4.04</v>
      </c>
      <c r="F302" s="13">
        <v>187.22599999999997</v>
      </c>
    </row>
    <row r="303" spans="1:6" s="3" customFormat="1" ht="15" customHeight="1" x14ac:dyDescent="0.2">
      <c r="A303" s="4" t="s">
        <v>70</v>
      </c>
      <c r="B303" s="11">
        <v>46</v>
      </c>
      <c r="C303" s="12">
        <v>3.5031578940000001</v>
      </c>
      <c r="D303" s="12">
        <v>0.44642424242424239</v>
      </c>
      <c r="E303" s="12">
        <v>0</v>
      </c>
      <c r="F303" s="13">
        <v>56.733600000000017</v>
      </c>
    </row>
    <row r="304" spans="1:6" s="3" customFormat="1" ht="15" customHeight="1" x14ac:dyDescent="0.2">
      <c r="A304" s="4" t="s">
        <v>272</v>
      </c>
      <c r="B304" s="11">
        <v>34</v>
      </c>
      <c r="C304" s="12">
        <v>4.07</v>
      </c>
      <c r="D304" s="12">
        <v>0.13516666666666668</v>
      </c>
      <c r="E304" s="12">
        <v>0</v>
      </c>
      <c r="F304" s="13">
        <v>65.539999999999992</v>
      </c>
    </row>
    <row r="305" spans="1:6" s="3" customFormat="1" ht="15" customHeight="1" x14ac:dyDescent="0.2">
      <c r="A305" s="4" t="s">
        <v>273</v>
      </c>
      <c r="B305" s="11">
        <v>7</v>
      </c>
      <c r="C305" s="12">
        <v>1.8900000000000001</v>
      </c>
      <c r="D305" s="12">
        <v>0</v>
      </c>
      <c r="E305" s="12">
        <v>0</v>
      </c>
      <c r="F305" s="13">
        <v>36</v>
      </c>
    </row>
    <row r="306" spans="1:6" s="3" customFormat="1" ht="15" customHeight="1" x14ac:dyDescent="0.2">
      <c r="A306" s="4" t="s">
        <v>274</v>
      </c>
      <c r="B306" s="11">
        <v>63</v>
      </c>
      <c r="C306" s="12">
        <v>7.9600000000000017</v>
      </c>
      <c r="D306" s="12">
        <v>0.13200000000000001</v>
      </c>
      <c r="E306" s="12">
        <v>0</v>
      </c>
      <c r="F306" s="13">
        <v>131.39999999999998</v>
      </c>
    </row>
    <row r="307" spans="1:6" s="3" customFormat="1" ht="15" customHeight="1" x14ac:dyDescent="0.2">
      <c r="A307" s="4" t="s">
        <v>275</v>
      </c>
      <c r="B307" s="11">
        <v>2</v>
      </c>
      <c r="C307" s="12">
        <v>0.06</v>
      </c>
      <c r="D307" s="12">
        <v>0</v>
      </c>
      <c r="E307" s="12">
        <v>0</v>
      </c>
      <c r="F307" s="13">
        <v>1</v>
      </c>
    </row>
    <row r="308" spans="1:6" s="3" customFormat="1" ht="15" customHeight="1" x14ac:dyDescent="0.2">
      <c r="A308" s="4" t="s">
        <v>276</v>
      </c>
      <c r="B308" s="8">
        <v>94</v>
      </c>
      <c r="C308" s="9">
        <v>9.6813157889999992</v>
      </c>
      <c r="D308" s="9">
        <v>0.50000000000000011</v>
      </c>
      <c r="E308" s="9">
        <v>0</v>
      </c>
      <c r="F308" s="10">
        <v>153.2949999999999</v>
      </c>
    </row>
    <row r="309" spans="1:6" s="3" customFormat="1" ht="15" customHeight="1" x14ac:dyDescent="0.2">
      <c r="A309" s="4" t="s">
        <v>620</v>
      </c>
      <c r="B309" s="11">
        <v>18</v>
      </c>
      <c r="C309" s="12">
        <v>0.98289473700000007</v>
      </c>
      <c r="D309" s="12">
        <v>7.8E-2</v>
      </c>
      <c r="E309" s="12">
        <v>0</v>
      </c>
      <c r="F309" s="13">
        <v>18.954999999999998</v>
      </c>
    </row>
    <row r="310" spans="1:6" s="3" customFormat="1" ht="15" customHeight="1" x14ac:dyDescent="0.2">
      <c r="A310" s="4" t="s">
        <v>58</v>
      </c>
      <c r="B310" s="11">
        <v>25</v>
      </c>
      <c r="C310" s="12">
        <v>3.0218421050000002</v>
      </c>
      <c r="D310" s="12">
        <v>0.18199999999999997</v>
      </c>
      <c r="E310" s="12">
        <v>0</v>
      </c>
      <c r="F310" s="13">
        <v>47.269999999999989</v>
      </c>
    </row>
    <row r="311" spans="1:6" s="3" customFormat="1" ht="15" customHeight="1" x14ac:dyDescent="0.2">
      <c r="A311" s="4" t="s">
        <v>277</v>
      </c>
      <c r="B311" s="11">
        <v>10</v>
      </c>
      <c r="C311" s="12">
        <v>0.91999999999999982</v>
      </c>
      <c r="D311" s="12">
        <v>0.24000000000000005</v>
      </c>
      <c r="E311" s="12">
        <v>0</v>
      </c>
      <c r="F311" s="13">
        <v>11.2</v>
      </c>
    </row>
    <row r="312" spans="1:6" s="3" customFormat="1" ht="15" customHeight="1" x14ac:dyDescent="0.2">
      <c r="A312" s="4" t="s">
        <v>278</v>
      </c>
      <c r="B312" s="11">
        <v>12</v>
      </c>
      <c r="C312" s="12">
        <v>2.74</v>
      </c>
      <c r="D312" s="12">
        <v>0</v>
      </c>
      <c r="E312" s="12">
        <v>0</v>
      </c>
      <c r="F312" s="13">
        <v>43.150000000000006</v>
      </c>
    </row>
    <row r="313" spans="1:6" s="3" customFormat="1" ht="15" customHeight="1" x14ac:dyDescent="0.2">
      <c r="A313" s="4" t="s">
        <v>279</v>
      </c>
      <c r="B313" s="11">
        <v>12</v>
      </c>
      <c r="C313" s="12">
        <v>0.65657894699999986</v>
      </c>
      <c r="D313" s="12">
        <v>0</v>
      </c>
      <c r="E313" s="12">
        <v>0</v>
      </c>
      <c r="F313" s="13">
        <v>8.1499999999999986</v>
      </c>
    </row>
    <row r="314" spans="1:6" s="3" customFormat="1" ht="15" customHeight="1" x14ac:dyDescent="0.2">
      <c r="A314" s="4" t="s">
        <v>280</v>
      </c>
      <c r="B314" s="11">
        <v>5</v>
      </c>
      <c r="C314" s="12">
        <v>0.35000000000000003</v>
      </c>
      <c r="D314" s="12">
        <v>0</v>
      </c>
      <c r="E314" s="12">
        <v>0</v>
      </c>
      <c r="F314" s="13">
        <v>6.1</v>
      </c>
    </row>
    <row r="315" spans="1:6" s="3" customFormat="1" ht="15" customHeight="1" x14ac:dyDescent="0.2">
      <c r="A315" s="4" t="s">
        <v>281</v>
      </c>
      <c r="B315" s="11">
        <v>12</v>
      </c>
      <c r="C315" s="12">
        <v>1.01</v>
      </c>
      <c r="D315" s="12">
        <v>0</v>
      </c>
      <c r="E315" s="12">
        <v>0</v>
      </c>
      <c r="F315" s="13">
        <v>18.47</v>
      </c>
    </row>
    <row r="316" spans="1:6" s="3" customFormat="1" ht="15" customHeight="1" x14ac:dyDescent="0.2">
      <c r="A316" s="4" t="s">
        <v>282</v>
      </c>
      <c r="B316" s="8">
        <v>179</v>
      </c>
      <c r="C316" s="9">
        <v>21.080789473999996</v>
      </c>
      <c r="D316" s="9">
        <v>0.9640595238095242</v>
      </c>
      <c r="E316" s="9">
        <v>0.26546666666666674</v>
      </c>
      <c r="F316" s="10">
        <v>385.16200000000003</v>
      </c>
    </row>
    <row r="317" spans="1:6" s="3" customFormat="1" ht="15" customHeight="1" x14ac:dyDescent="0.2">
      <c r="A317" s="4" t="s">
        <v>621</v>
      </c>
      <c r="B317" s="11">
        <v>3</v>
      </c>
      <c r="C317" s="12">
        <v>7.9999999999999988E-2</v>
      </c>
      <c r="D317" s="12">
        <v>0</v>
      </c>
      <c r="E317" s="12">
        <v>0</v>
      </c>
      <c r="F317" s="13">
        <v>1.0720000000000001</v>
      </c>
    </row>
    <row r="318" spans="1:6" s="3" customFormat="1" ht="15" customHeight="1" x14ac:dyDescent="0.2">
      <c r="A318" s="4" t="s">
        <v>283</v>
      </c>
      <c r="B318" s="11">
        <v>20</v>
      </c>
      <c r="C318" s="12">
        <v>2.7300000000000004</v>
      </c>
      <c r="D318" s="12">
        <v>2.6500000000000003E-2</v>
      </c>
      <c r="E318" s="12">
        <v>1.5466666666666667E-2</v>
      </c>
      <c r="F318" s="13">
        <v>53.819999999999993</v>
      </c>
    </row>
    <row r="319" spans="1:6" s="3" customFormat="1" ht="15" customHeight="1" x14ac:dyDescent="0.2">
      <c r="A319" s="4" t="s">
        <v>284</v>
      </c>
      <c r="B319" s="11">
        <v>43</v>
      </c>
      <c r="C319" s="12">
        <v>6.0600000000000005</v>
      </c>
      <c r="D319" s="12">
        <v>0.61</v>
      </c>
      <c r="E319" s="12">
        <v>0</v>
      </c>
      <c r="F319" s="13">
        <v>99.699999999999974</v>
      </c>
    </row>
    <row r="320" spans="1:6" s="3" customFormat="1" ht="15" customHeight="1" x14ac:dyDescent="0.2">
      <c r="A320" s="4" t="s">
        <v>285</v>
      </c>
      <c r="B320" s="11">
        <v>21</v>
      </c>
      <c r="C320" s="12">
        <v>1.4607894740000003</v>
      </c>
      <c r="D320" s="12">
        <v>0</v>
      </c>
      <c r="E320" s="12">
        <v>0</v>
      </c>
      <c r="F320" s="13">
        <v>30.180000000000003</v>
      </c>
    </row>
    <row r="321" spans="1:6" s="3" customFormat="1" ht="15" customHeight="1" x14ac:dyDescent="0.2">
      <c r="A321" s="4" t="s">
        <v>286</v>
      </c>
      <c r="B321" s="11">
        <v>34</v>
      </c>
      <c r="C321" s="12">
        <v>3.62</v>
      </c>
      <c r="D321" s="12">
        <v>0.1305</v>
      </c>
      <c r="E321" s="12">
        <v>0</v>
      </c>
      <c r="F321" s="13">
        <v>61.689999999999991</v>
      </c>
    </row>
    <row r="322" spans="1:6" s="3" customFormat="1" ht="15" customHeight="1" x14ac:dyDescent="0.2">
      <c r="A322" s="4" t="s">
        <v>287</v>
      </c>
      <c r="B322" s="11">
        <v>18</v>
      </c>
      <c r="C322" s="12">
        <v>2.1100000000000003</v>
      </c>
      <c r="D322" s="12">
        <v>0.10389285714285712</v>
      </c>
      <c r="E322" s="12">
        <v>0</v>
      </c>
      <c r="F322" s="13">
        <v>35.700000000000003</v>
      </c>
    </row>
    <row r="323" spans="1:6" s="3" customFormat="1" ht="15" customHeight="1" x14ac:dyDescent="0.2">
      <c r="A323" s="4" t="s">
        <v>288</v>
      </c>
      <c r="B323" s="11">
        <v>28</v>
      </c>
      <c r="C323" s="12">
        <v>3.95</v>
      </c>
      <c r="D323" s="12">
        <v>6.666666666666668E-2</v>
      </c>
      <c r="E323" s="12">
        <v>0.25</v>
      </c>
      <c r="F323" s="13">
        <v>79.450000000000017</v>
      </c>
    </row>
    <row r="324" spans="1:6" s="3" customFormat="1" ht="15" customHeight="1" x14ac:dyDescent="0.2">
      <c r="A324" s="4" t="s">
        <v>289</v>
      </c>
      <c r="B324" s="11">
        <v>12</v>
      </c>
      <c r="C324" s="12">
        <v>1.0700000000000003</v>
      </c>
      <c r="D324" s="12">
        <v>2.6500000000000003E-2</v>
      </c>
      <c r="E324" s="12">
        <v>0</v>
      </c>
      <c r="F324" s="13">
        <v>23.549999999999997</v>
      </c>
    </row>
    <row r="325" spans="1:6" s="3" customFormat="1" ht="15" customHeight="1" x14ac:dyDescent="0.2">
      <c r="A325" s="4" t="s">
        <v>290</v>
      </c>
      <c r="B325" s="8">
        <v>61</v>
      </c>
      <c r="C325" s="9">
        <v>7.2302631570000013</v>
      </c>
      <c r="D325" s="9">
        <v>0.23750000000000002</v>
      </c>
      <c r="E325" s="9">
        <v>0.81999999999999973</v>
      </c>
      <c r="F325" s="10">
        <v>147.65</v>
      </c>
    </row>
    <row r="326" spans="1:6" s="3" customFormat="1" ht="15" customHeight="1" x14ac:dyDescent="0.2">
      <c r="A326" s="4" t="s">
        <v>622</v>
      </c>
      <c r="B326" s="11">
        <v>16</v>
      </c>
      <c r="C326" s="12">
        <v>1.8768421049999999</v>
      </c>
      <c r="D326" s="12">
        <v>0</v>
      </c>
      <c r="E326" s="12">
        <v>0</v>
      </c>
      <c r="F326" s="13">
        <v>41.43</v>
      </c>
    </row>
    <row r="327" spans="1:6" s="3" customFormat="1" ht="15" customHeight="1" x14ac:dyDescent="0.2">
      <c r="A327" s="4" t="s">
        <v>291</v>
      </c>
      <c r="B327" s="11">
        <v>4</v>
      </c>
      <c r="C327" s="12">
        <v>0.83657894700000002</v>
      </c>
      <c r="D327" s="12">
        <v>0</v>
      </c>
      <c r="E327" s="12">
        <v>0</v>
      </c>
      <c r="F327" s="13">
        <v>16.3</v>
      </c>
    </row>
    <row r="328" spans="1:6" s="3" customFormat="1" ht="15" customHeight="1" x14ac:dyDescent="0.2">
      <c r="A328" s="4" t="s">
        <v>292</v>
      </c>
      <c r="B328" s="11">
        <v>139</v>
      </c>
      <c r="C328" s="12">
        <v>24.986578946999998</v>
      </c>
      <c r="D328" s="12">
        <v>4.2233901098901097</v>
      </c>
      <c r="E328" s="12">
        <v>0</v>
      </c>
      <c r="F328" s="13">
        <v>382.43000000000012</v>
      </c>
    </row>
    <row r="329" spans="1:6" s="3" customFormat="1" ht="15" customHeight="1" x14ac:dyDescent="0.2">
      <c r="A329" s="4" t="s">
        <v>293</v>
      </c>
      <c r="B329" s="11">
        <v>16</v>
      </c>
      <c r="C329" s="12">
        <v>2.7202631579999998</v>
      </c>
      <c r="D329" s="12">
        <v>0.20000000000000004</v>
      </c>
      <c r="E329" s="12">
        <v>0.82000000000000006</v>
      </c>
      <c r="F329" s="13">
        <v>54.059999999999995</v>
      </c>
    </row>
    <row r="330" spans="1:6" s="3" customFormat="1" ht="15" customHeight="1" x14ac:dyDescent="0.2">
      <c r="A330" s="4" t="s">
        <v>294</v>
      </c>
      <c r="B330" s="11">
        <v>16</v>
      </c>
      <c r="C330" s="12">
        <v>0.57657894700000001</v>
      </c>
      <c r="D330" s="12">
        <v>7.4999999999999997E-3</v>
      </c>
      <c r="E330" s="12">
        <v>0</v>
      </c>
      <c r="F330" s="13">
        <v>16.259999999999994</v>
      </c>
    </row>
    <row r="331" spans="1:6" s="3" customFormat="1" ht="21" customHeight="1" x14ac:dyDescent="0.2">
      <c r="A331" s="4" t="s">
        <v>10</v>
      </c>
      <c r="B331" s="8">
        <f>SUM(B332+B343+B362+B378+B390+B396+B402)</f>
        <v>867</v>
      </c>
      <c r="C331" s="9">
        <f>SUM(C332+C343+C362+C378+C390+C396+C402)</f>
        <v>190.89263157799999</v>
      </c>
      <c r="D331" s="9">
        <f>SUM(D332+D343+D362+D378+D390+D396+D402)</f>
        <v>15.826809774457146</v>
      </c>
      <c r="E331" s="9">
        <f>SUM(E332+E343+E362+E378+E390+E396+E402)</f>
        <v>21.636699999999998</v>
      </c>
      <c r="F331" s="10">
        <f>SUM(F332+F343+F362+F378+F390+F396+F402)</f>
        <v>3822.4585999999999</v>
      </c>
    </row>
    <row r="332" spans="1:6" s="3" customFormat="1" ht="15" customHeight="1" x14ac:dyDescent="0.2">
      <c r="A332" s="4" t="s">
        <v>295</v>
      </c>
      <c r="B332" s="8">
        <v>77</v>
      </c>
      <c r="C332" s="9">
        <v>13.540526313999996</v>
      </c>
      <c r="D332" s="9">
        <v>0.7835526316000001</v>
      </c>
      <c r="E332" s="9">
        <v>1</v>
      </c>
      <c r="F332" s="10">
        <v>218.46500000000009</v>
      </c>
    </row>
    <row r="333" spans="1:6" s="3" customFormat="1" ht="15" customHeight="1" x14ac:dyDescent="0.2">
      <c r="A333" s="4" t="s">
        <v>623</v>
      </c>
      <c r="B333" s="11">
        <v>14</v>
      </c>
      <c r="C333" s="12">
        <v>3.82</v>
      </c>
      <c r="D333" s="12">
        <v>7.0000000000000007E-2</v>
      </c>
      <c r="E333" s="12">
        <v>1</v>
      </c>
      <c r="F333" s="13">
        <v>61.225000000000016</v>
      </c>
    </row>
    <row r="334" spans="1:6" s="3" customFormat="1" ht="15" customHeight="1" x14ac:dyDescent="0.2">
      <c r="A334" s="4" t="s">
        <v>296</v>
      </c>
      <c r="B334" s="11">
        <v>7</v>
      </c>
      <c r="C334" s="12">
        <v>1.17</v>
      </c>
      <c r="D334" s="12">
        <v>5.2000000000000011E-2</v>
      </c>
      <c r="E334" s="12">
        <v>0</v>
      </c>
      <c r="F334" s="13">
        <v>17.970000000000002</v>
      </c>
    </row>
    <row r="335" spans="1:6" s="3" customFormat="1" ht="15" customHeight="1" x14ac:dyDescent="0.2">
      <c r="A335" s="4" t="s">
        <v>297</v>
      </c>
      <c r="B335" s="11">
        <v>7</v>
      </c>
      <c r="C335" s="12">
        <v>0.23263157800000003</v>
      </c>
      <c r="D335" s="12">
        <v>6.2E-2</v>
      </c>
      <c r="E335" s="12">
        <v>0</v>
      </c>
      <c r="F335" s="13">
        <v>4.09</v>
      </c>
    </row>
    <row r="336" spans="1:6" s="3" customFormat="1" ht="15" customHeight="1" x14ac:dyDescent="0.2">
      <c r="A336" s="4" t="s">
        <v>298</v>
      </c>
      <c r="B336" s="11">
        <v>4</v>
      </c>
      <c r="C336" s="12">
        <v>0.196578947</v>
      </c>
      <c r="D336" s="12">
        <v>0.15999999999999998</v>
      </c>
      <c r="E336" s="12">
        <v>0</v>
      </c>
      <c r="F336" s="13">
        <v>1.25</v>
      </c>
    </row>
    <row r="337" spans="1:6" s="3" customFormat="1" ht="15" customHeight="1" x14ac:dyDescent="0.2">
      <c r="A337" s="4" t="s">
        <v>299</v>
      </c>
      <c r="B337" s="11">
        <v>10</v>
      </c>
      <c r="C337" s="12">
        <v>0.72210526300000011</v>
      </c>
      <c r="D337" s="12">
        <v>5.3052631600000004E-2</v>
      </c>
      <c r="E337" s="12">
        <v>0</v>
      </c>
      <c r="F337" s="13">
        <v>14.795000000000002</v>
      </c>
    </row>
    <row r="338" spans="1:6" s="3" customFormat="1" ht="15" customHeight="1" x14ac:dyDescent="0.2">
      <c r="A338" s="4" t="s">
        <v>300</v>
      </c>
      <c r="B338" s="11">
        <v>4</v>
      </c>
      <c r="C338" s="12">
        <v>1.53</v>
      </c>
      <c r="D338" s="12">
        <v>0</v>
      </c>
      <c r="E338" s="12">
        <v>0</v>
      </c>
      <c r="F338" s="13">
        <v>23.25</v>
      </c>
    </row>
    <row r="339" spans="1:6" s="3" customFormat="1" ht="15" customHeight="1" x14ac:dyDescent="0.2">
      <c r="A339" s="4" t="s">
        <v>301</v>
      </c>
      <c r="B339" s="11">
        <v>9</v>
      </c>
      <c r="C339" s="12">
        <v>0.45999999999999996</v>
      </c>
      <c r="D339" s="12">
        <v>8.5000000000000006E-2</v>
      </c>
      <c r="E339" s="12">
        <v>0</v>
      </c>
      <c r="F339" s="13">
        <v>8.4499999999999993</v>
      </c>
    </row>
    <row r="340" spans="1:6" s="3" customFormat="1" ht="15" customHeight="1" x14ac:dyDescent="0.2">
      <c r="A340" s="4" t="s">
        <v>302</v>
      </c>
      <c r="B340" s="11">
        <v>10</v>
      </c>
      <c r="C340" s="12">
        <v>2.3900000000000006</v>
      </c>
      <c r="D340" s="12">
        <v>0.13400000000000001</v>
      </c>
      <c r="E340" s="12">
        <v>0</v>
      </c>
      <c r="F340" s="13">
        <v>41.25</v>
      </c>
    </row>
    <row r="341" spans="1:6" s="3" customFormat="1" ht="15" customHeight="1" x14ac:dyDescent="0.2">
      <c r="A341" s="4" t="s">
        <v>303</v>
      </c>
      <c r="B341" s="11">
        <v>9</v>
      </c>
      <c r="C341" s="12">
        <v>2.9000000000000004</v>
      </c>
      <c r="D341" s="12">
        <v>0.1125</v>
      </c>
      <c r="E341" s="12">
        <v>0</v>
      </c>
      <c r="F341" s="13">
        <v>45.160000000000004</v>
      </c>
    </row>
    <row r="342" spans="1:6" s="3" customFormat="1" ht="15" customHeight="1" x14ac:dyDescent="0.2">
      <c r="A342" s="4" t="s">
        <v>304</v>
      </c>
      <c r="B342" s="11">
        <v>3</v>
      </c>
      <c r="C342" s="12">
        <v>0.11921052600000001</v>
      </c>
      <c r="D342" s="12">
        <v>5.5E-2</v>
      </c>
      <c r="E342" s="12">
        <v>0</v>
      </c>
      <c r="F342" s="13">
        <v>1.0249999999999999</v>
      </c>
    </row>
    <row r="343" spans="1:6" s="3" customFormat="1" ht="15" customHeight="1" x14ac:dyDescent="0.2">
      <c r="A343" s="4" t="s">
        <v>305</v>
      </c>
      <c r="B343" s="8">
        <v>46</v>
      </c>
      <c r="C343" s="9">
        <v>5.0581578949999999</v>
      </c>
      <c r="D343" s="9">
        <v>0</v>
      </c>
      <c r="E343" s="9">
        <v>0</v>
      </c>
      <c r="F343" s="10">
        <v>100.32</v>
      </c>
    </row>
    <row r="344" spans="1:6" s="3" customFormat="1" ht="15" customHeight="1" x14ac:dyDescent="0.2">
      <c r="A344" s="4" t="s">
        <v>624</v>
      </c>
      <c r="B344" s="11">
        <v>2</v>
      </c>
      <c r="C344" s="12">
        <v>3.0263157999999998E-2</v>
      </c>
      <c r="D344" s="12">
        <v>0</v>
      </c>
      <c r="E344" s="12">
        <v>0</v>
      </c>
      <c r="F344" s="13">
        <v>0.51</v>
      </c>
    </row>
    <row r="345" spans="1:6" s="3" customFormat="1" ht="15" customHeight="1" x14ac:dyDescent="0.2">
      <c r="A345" s="4" t="s">
        <v>306</v>
      </c>
      <c r="B345" s="11">
        <v>1</v>
      </c>
      <c r="C345" s="12">
        <v>0.11</v>
      </c>
      <c r="D345" s="12">
        <v>0</v>
      </c>
      <c r="E345" s="12">
        <v>0</v>
      </c>
      <c r="F345" s="13">
        <v>1.65</v>
      </c>
    </row>
    <row r="346" spans="1:6" s="3" customFormat="1" ht="15" customHeight="1" x14ac:dyDescent="0.2">
      <c r="A346" s="4" t="s">
        <v>307</v>
      </c>
      <c r="B346" s="11">
        <v>6</v>
      </c>
      <c r="C346" s="12">
        <v>1.4300000000000002</v>
      </c>
      <c r="D346" s="12">
        <v>0</v>
      </c>
      <c r="E346" s="12">
        <v>0</v>
      </c>
      <c r="F346" s="13">
        <v>25.7</v>
      </c>
    </row>
    <row r="347" spans="1:6" s="3" customFormat="1" ht="15" customHeight="1" x14ac:dyDescent="0.2">
      <c r="A347" s="4" t="s">
        <v>308</v>
      </c>
      <c r="B347" s="11">
        <v>5</v>
      </c>
      <c r="C347" s="12">
        <v>0.240263158</v>
      </c>
      <c r="D347" s="12">
        <v>0</v>
      </c>
      <c r="E347" s="12">
        <v>0</v>
      </c>
      <c r="F347" s="13">
        <v>4.3600000000000003</v>
      </c>
    </row>
    <row r="348" spans="1:6" s="3" customFormat="1" ht="15" customHeight="1" x14ac:dyDescent="0.2">
      <c r="A348" s="4" t="s">
        <v>309</v>
      </c>
      <c r="B348" s="11">
        <v>3</v>
      </c>
      <c r="C348" s="12">
        <v>0.24</v>
      </c>
      <c r="D348" s="12">
        <v>0</v>
      </c>
      <c r="E348" s="12">
        <v>0</v>
      </c>
      <c r="F348" s="13">
        <v>5.8</v>
      </c>
    </row>
    <row r="349" spans="1:6" s="3" customFormat="1" ht="15" customHeight="1" x14ac:dyDescent="0.2">
      <c r="A349" s="4" t="s">
        <v>310</v>
      </c>
      <c r="B349" s="11">
        <v>1</v>
      </c>
      <c r="C349" s="12">
        <v>0.13</v>
      </c>
      <c r="D349" s="12">
        <v>0</v>
      </c>
      <c r="E349" s="12">
        <v>0</v>
      </c>
      <c r="F349" s="13">
        <v>3</v>
      </c>
    </row>
    <row r="350" spans="1:6" s="3" customFormat="1" ht="15" customHeight="1" x14ac:dyDescent="0.2">
      <c r="A350" s="4" t="s">
        <v>286</v>
      </c>
      <c r="B350" s="11">
        <v>4</v>
      </c>
      <c r="C350" s="12">
        <v>0.29000000000000004</v>
      </c>
      <c r="D350" s="12">
        <v>0</v>
      </c>
      <c r="E350" s="12">
        <v>0</v>
      </c>
      <c r="F350" s="13">
        <v>8.25</v>
      </c>
    </row>
    <row r="351" spans="1:6" s="3" customFormat="1" ht="15" customHeight="1" x14ac:dyDescent="0.2">
      <c r="A351" s="4" t="s">
        <v>311</v>
      </c>
      <c r="B351" s="11">
        <v>2</v>
      </c>
      <c r="C351" s="12">
        <v>0.08</v>
      </c>
      <c r="D351" s="12">
        <v>0</v>
      </c>
      <c r="E351" s="12">
        <v>0</v>
      </c>
      <c r="F351" s="13">
        <v>1.5</v>
      </c>
    </row>
    <row r="352" spans="1:6" s="3" customFormat="1" ht="15" customHeight="1" x14ac:dyDescent="0.2">
      <c r="A352" s="4" t="s">
        <v>312</v>
      </c>
      <c r="B352" s="11">
        <v>2</v>
      </c>
      <c r="C352" s="12">
        <v>0.13</v>
      </c>
      <c r="D352" s="12">
        <v>0</v>
      </c>
      <c r="E352" s="12">
        <v>0</v>
      </c>
      <c r="F352" s="13">
        <v>3.7</v>
      </c>
    </row>
    <row r="353" spans="1:6" s="3" customFormat="1" ht="15" customHeight="1" x14ac:dyDescent="0.2">
      <c r="A353" s="4" t="s">
        <v>313</v>
      </c>
      <c r="B353" s="11">
        <v>4</v>
      </c>
      <c r="C353" s="12">
        <v>1.07</v>
      </c>
      <c r="D353" s="12">
        <v>0</v>
      </c>
      <c r="E353" s="12">
        <v>0</v>
      </c>
      <c r="F353" s="13">
        <v>18.700000000000003</v>
      </c>
    </row>
    <row r="354" spans="1:6" s="3" customFormat="1" ht="15" customHeight="1" x14ac:dyDescent="0.2">
      <c r="A354" s="4" t="s">
        <v>314</v>
      </c>
      <c r="B354" s="11">
        <v>1</v>
      </c>
      <c r="C354" s="12">
        <v>0.01</v>
      </c>
      <c r="D354" s="12">
        <v>0</v>
      </c>
      <c r="E354" s="12">
        <v>0</v>
      </c>
      <c r="F354" s="13">
        <v>0.5</v>
      </c>
    </row>
    <row r="355" spans="1:6" s="3" customFormat="1" ht="15" customHeight="1" x14ac:dyDescent="0.2">
      <c r="A355" s="4" t="s">
        <v>315</v>
      </c>
      <c r="B355" s="11">
        <v>2</v>
      </c>
      <c r="C355" s="12">
        <v>8.5263158000000006E-2</v>
      </c>
      <c r="D355" s="12">
        <v>0</v>
      </c>
      <c r="E355" s="12">
        <v>0</v>
      </c>
      <c r="F355" s="13">
        <v>1.35</v>
      </c>
    </row>
    <row r="356" spans="1:6" s="3" customFormat="1" ht="15" customHeight="1" x14ac:dyDescent="0.2">
      <c r="A356" s="4" t="s">
        <v>316</v>
      </c>
      <c r="B356" s="11">
        <v>2</v>
      </c>
      <c r="C356" s="12">
        <v>3.0789474000000001E-2</v>
      </c>
      <c r="D356" s="12">
        <v>0</v>
      </c>
      <c r="E356" s="12">
        <v>0</v>
      </c>
      <c r="F356" s="13">
        <v>1.0149999999999999</v>
      </c>
    </row>
    <row r="357" spans="1:6" s="3" customFormat="1" ht="15" customHeight="1" x14ac:dyDescent="0.2">
      <c r="A357" s="4" t="s">
        <v>131</v>
      </c>
      <c r="B357" s="11">
        <v>1</v>
      </c>
      <c r="C357" s="12">
        <v>0.13</v>
      </c>
      <c r="D357" s="12">
        <v>5.2000000000000005E-2</v>
      </c>
      <c r="E357" s="12">
        <v>0</v>
      </c>
      <c r="F357" s="13">
        <v>1.17</v>
      </c>
    </row>
    <row r="358" spans="1:6" s="3" customFormat="1" ht="15" customHeight="1" x14ac:dyDescent="0.2">
      <c r="A358" s="4" t="s">
        <v>317</v>
      </c>
      <c r="B358" s="11">
        <v>1</v>
      </c>
      <c r="C358" s="12">
        <v>0.03</v>
      </c>
      <c r="D358" s="12">
        <v>0</v>
      </c>
      <c r="E358" s="12">
        <v>0</v>
      </c>
      <c r="F358" s="13">
        <v>1</v>
      </c>
    </row>
    <row r="359" spans="1:6" s="3" customFormat="1" ht="15" customHeight="1" x14ac:dyDescent="0.2">
      <c r="A359" s="4" t="s">
        <v>170</v>
      </c>
      <c r="B359" s="11">
        <v>5</v>
      </c>
      <c r="C359" s="12">
        <v>0.22026315800000001</v>
      </c>
      <c r="D359" s="12">
        <v>0</v>
      </c>
      <c r="E359" s="12">
        <v>0</v>
      </c>
      <c r="F359" s="13">
        <v>7.3049999999999997</v>
      </c>
    </row>
    <row r="360" spans="1:6" s="3" customFormat="1" ht="15" customHeight="1" x14ac:dyDescent="0.2">
      <c r="A360" s="4" t="s">
        <v>318</v>
      </c>
      <c r="B360" s="11">
        <v>1</v>
      </c>
      <c r="C360" s="12">
        <v>1.3157889999999999E-3</v>
      </c>
      <c r="D360" s="12">
        <v>0</v>
      </c>
      <c r="E360" s="12">
        <v>0</v>
      </c>
      <c r="F360" s="13">
        <v>0.03</v>
      </c>
    </row>
    <row r="361" spans="1:6" s="3" customFormat="1" ht="15" customHeight="1" x14ac:dyDescent="0.2">
      <c r="A361" s="4" t="s">
        <v>319</v>
      </c>
      <c r="B361" s="11">
        <v>3</v>
      </c>
      <c r="C361" s="12">
        <v>0.82000000000000006</v>
      </c>
      <c r="D361" s="12">
        <v>0</v>
      </c>
      <c r="E361" s="12">
        <v>0</v>
      </c>
      <c r="F361" s="13">
        <v>13.95</v>
      </c>
    </row>
    <row r="362" spans="1:6" s="3" customFormat="1" ht="15" customHeight="1" x14ac:dyDescent="0.2">
      <c r="A362" s="4" t="s">
        <v>320</v>
      </c>
      <c r="B362" s="8">
        <v>216</v>
      </c>
      <c r="C362" s="9">
        <v>43.901315790000012</v>
      </c>
      <c r="D362" s="9">
        <v>4.867423809523812</v>
      </c>
      <c r="E362" s="9">
        <v>17.580300000000001</v>
      </c>
      <c r="F362" s="10">
        <v>1120.3336000000002</v>
      </c>
    </row>
    <row r="363" spans="1:6" s="3" customFormat="1" ht="15" customHeight="1" x14ac:dyDescent="0.2">
      <c r="A363" s="4" t="s">
        <v>625</v>
      </c>
      <c r="B363" s="11">
        <v>17</v>
      </c>
      <c r="C363" s="12">
        <v>1.5399999999999998</v>
      </c>
      <c r="D363" s="12">
        <v>9.2000000000000012E-2</v>
      </c>
      <c r="E363" s="12">
        <v>0.26029999999999998</v>
      </c>
      <c r="F363" s="13">
        <v>38.024999999999999</v>
      </c>
    </row>
    <row r="364" spans="1:6" s="3" customFormat="1" ht="15" customHeight="1" x14ac:dyDescent="0.2">
      <c r="A364" s="4" t="s">
        <v>123</v>
      </c>
      <c r="B364" s="11">
        <v>10</v>
      </c>
      <c r="C364" s="12">
        <v>0.45999999999999996</v>
      </c>
      <c r="D364" s="12">
        <v>2.5714285714285715E-4</v>
      </c>
      <c r="E364" s="12">
        <v>0</v>
      </c>
      <c r="F364" s="13">
        <v>9.5761000000000003</v>
      </c>
    </row>
    <row r="365" spans="1:6" s="3" customFormat="1" ht="15" customHeight="1" x14ac:dyDescent="0.2">
      <c r="A365" s="4" t="s">
        <v>321</v>
      </c>
      <c r="B365" s="11">
        <v>41</v>
      </c>
      <c r="C365" s="12">
        <v>4.5678947369999996</v>
      </c>
      <c r="D365" s="12">
        <v>5.0000000000000017E-2</v>
      </c>
      <c r="E365" s="12">
        <v>0</v>
      </c>
      <c r="F365" s="13">
        <v>92.449999999999989</v>
      </c>
    </row>
    <row r="366" spans="1:6" s="3" customFormat="1" ht="15" customHeight="1" x14ac:dyDescent="0.2">
      <c r="A366" s="4" t="s">
        <v>322</v>
      </c>
      <c r="B366" s="11">
        <v>7</v>
      </c>
      <c r="C366" s="12">
        <v>0.84000000000000008</v>
      </c>
      <c r="D366" s="12">
        <v>1.2499999999999999E-2</v>
      </c>
      <c r="E366" s="12">
        <v>0</v>
      </c>
      <c r="F366" s="13">
        <v>17.339999999999996</v>
      </c>
    </row>
    <row r="367" spans="1:6" s="3" customFormat="1" ht="15" customHeight="1" x14ac:dyDescent="0.2">
      <c r="A367" s="4" t="s">
        <v>323</v>
      </c>
      <c r="B367" s="11">
        <v>28</v>
      </c>
      <c r="C367" s="12">
        <v>4.1555263159999996</v>
      </c>
      <c r="D367" s="12">
        <v>0.13716666666666669</v>
      </c>
      <c r="E367" s="12">
        <v>1.0000000000000004</v>
      </c>
      <c r="F367" s="13">
        <v>102.14749999999998</v>
      </c>
    </row>
    <row r="368" spans="1:6" s="3" customFormat="1" ht="15" customHeight="1" x14ac:dyDescent="0.2">
      <c r="A368" s="4" t="s">
        <v>324</v>
      </c>
      <c r="B368" s="11">
        <v>22</v>
      </c>
      <c r="C368" s="12">
        <v>2.9000000000000004</v>
      </c>
      <c r="D368" s="12">
        <v>1.2500000000000002E-2</v>
      </c>
      <c r="E368" s="12">
        <v>0</v>
      </c>
      <c r="F368" s="13">
        <v>54.649999999999984</v>
      </c>
    </row>
    <row r="369" spans="1:6" s="3" customFormat="1" ht="15" customHeight="1" x14ac:dyDescent="0.2">
      <c r="A369" s="4" t="s">
        <v>195</v>
      </c>
      <c r="B369" s="11">
        <v>6</v>
      </c>
      <c r="C369" s="12">
        <v>0.23052631600000001</v>
      </c>
      <c r="D369" s="12">
        <v>0</v>
      </c>
      <c r="E369" s="12">
        <v>0</v>
      </c>
      <c r="F369" s="13">
        <v>1.405</v>
      </c>
    </row>
    <row r="370" spans="1:6" s="3" customFormat="1" ht="15" customHeight="1" x14ac:dyDescent="0.2">
      <c r="A370" s="4" t="s">
        <v>325</v>
      </c>
      <c r="B370" s="11">
        <v>15</v>
      </c>
      <c r="C370" s="12">
        <v>17.826578946999998</v>
      </c>
      <c r="D370" s="12">
        <v>4.5</v>
      </c>
      <c r="E370" s="12">
        <v>14</v>
      </c>
      <c r="F370" s="13">
        <v>607.47</v>
      </c>
    </row>
    <row r="371" spans="1:6" s="3" customFormat="1" ht="15" customHeight="1" x14ac:dyDescent="0.2">
      <c r="A371" s="4" t="s">
        <v>326</v>
      </c>
      <c r="B371" s="11">
        <v>11</v>
      </c>
      <c r="C371" s="12">
        <v>0.7799999999999998</v>
      </c>
      <c r="D371" s="12">
        <v>0</v>
      </c>
      <c r="E371" s="12">
        <v>0</v>
      </c>
      <c r="F371" s="13">
        <v>18.149999999999999</v>
      </c>
    </row>
    <row r="372" spans="1:6" s="3" customFormat="1" ht="15" customHeight="1" x14ac:dyDescent="0.2">
      <c r="A372" s="4" t="s">
        <v>288</v>
      </c>
      <c r="B372" s="11">
        <v>9</v>
      </c>
      <c r="C372" s="12">
        <v>1.520526316</v>
      </c>
      <c r="D372" s="12">
        <v>0</v>
      </c>
      <c r="E372" s="12">
        <v>0</v>
      </c>
      <c r="F372" s="13">
        <v>26.21</v>
      </c>
    </row>
    <row r="373" spans="1:6" s="3" customFormat="1" ht="15" customHeight="1" x14ac:dyDescent="0.2">
      <c r="A373" s="4" t="s">
        <v>327</v>
      </c>
      <c r="B373" s="11">
        <v>7</v>
      </c>
      <c r="C373" s="12">
        <v>1.01</v>
      </c>
      <c r="D373" s="12">
        <v>0.04</v>
      </c>
      <c r="E373" s="12">
        <v>0</v>
      </c>
      <c r="F373" s="13">
        <v>16.099999999999998</v>
      </c>
    </row>
    <row r="374" spans="1:6" s="3" customFormat="1" ht="15" customHeight="1" x14ac:dyDescent="0.2">
      <c r="A374" s="4" t="s">
        <v>328</v>
      </c>
      <c r="B374" s="11">
        <v>6</v>
      </c>
      <c r="C374" s="12">
        <v>0.7</v>
      </c>
      <c r="D374" s="12">
        <v>1.3000000000000001E-2</v>
      </c>
      <c r="E374" s="12">
        <v>0</v>
      </c>
      <c r="F374" s="13">
        <v>12.75</v>
      </c>
    </row>
    <row r="375" spans="1:6" s="3" customFormat="1" ht="15" customHeight="1" x14ac:dyDescent="0.2">
      <c r="A375" s="4" t="s">
        <v>329</v>
      </c>
      <c r="B375" s="11">
        <v>19</v>
      </c>
      <c r="C375" s="12">
        <v>1.2602631579999999</v>
      </c>
      <c r="D375" s="12">
        <v>1.0000000000000002E-2</v>
      </c>
      <c r="E375" s="12">
        <v>0.32</v>
      </c>
      <c r="F375" s="13">
        <v>25.76</v>
      </c>
    </row>
    <row r="376" spans="1:6" s="3" customFormat="1" ht="15" customHeight="1" x14ac:dyDescent="0.2">
      <c r="A376" s="4" t="s">
        <v>330</v>
      </c>
      <c r="B376" s="11">
        <v>17</v>
      </c>
      <c r="C376" s="12">
        <v>4.1100000000000003</v>
      </c>
      <c r="D376" s="12">
        <v>0</v>
      </c>
      <c r="E376" s="12">
        <v>0</v>
      </c>
      <c r="F376" s="13">
        <v>68.3</v>
      </c>
    </row>
    <row r="377" spans="1:6" s="3" customFormat="1" ht="15" customHeight="1" x14ac:dyDescent="0.2">
      <c r="A377" s="4" t="s">
        <v>331</v>
      </c>
      <c r="B377" s="11">
        <v>1</v>
      </c>
      <c r="C377" s="12">
        <v>2</v>
      </c>
      <c r="D377" s="12">
        <v>0</v>
      </c>
      <c r="E377" s="12">
        <v>2</v>
      </c>
      <c r="F377" s="13">
        <v>30</v>
      </c>
    </row>
    <row r="378" spans="1:6" s="3" customFormat="1" ht="15" customHeight="1" x14ac:dyDescent="0.2">
      <c r="A378" s="4" t="s">
        <v>332</v>
      </c>
      <c r="B378" s="8">
        <v>236</v>
      </c>
      <c r="C378" s="9">
        <v>30.88868420999999</v>
      </c>
      <c r="D378" s="9">
        <v>1.2346666666666666</v>
      </c>
      <c r="E378" s="9">
        <v>0.52639999999999998</v>
      </c>
      <c r="F378" s="10">
        <v>532.54000000000019</v>
      </c>
    </row>
    <row r="379" spans="1:6" s="3" customFormat="1" ht="15" customHeight="1" x14ac:dyDescent="0.2">
      <c r="A379" s="4" t="s">
        <v>626</v>
      </c>
      <c r="B379" s="11">
        <v>20</v>
      </c>
      <c r="C379" s="12">
        <v>3.1900000000000004</v>
      </c>
      <c r="D379" s="12">
        <v>0</v>
      </c>
      <c r="E379" s="12">
        <v>0.52639999999999998</v>
      </c>
      <c r="F379" s="13">
        <v>67.02</v>
      </c>
    </row>
    <row r="380" spans="1:6" s="3" customFormat="1" ht="15" customHeight="1" x14ac:dyDescent="0.2">
      <c r="A380" s="4" t="s">
        <v>333</v>
      </c>
      <c r="B380" s="11">
        <v>24</v>
      </c>
      <c r="C380" s="12">
        <v>6.66</v>
      </c>
      <c r="D380" s="12">
        <v>1.8846666666666669</v>
      </c>
      <c r="E380" s="12">
        <v>0</v>
      </c>
      <c r="F380" s="13">
        <v>75.981200000000001</v>
      </c>
    </row>
    <row r="381" spans="1:6" s="3" customFormat="1" ht="15" customHeight="1" x14ac:dyDescent="0.2">
      <c r="A381" s="4" t="s">
        <v>334</v>
      </c>
      <c r="B381" s="11">
        <v>15</v>
      </c>
      <c r="C381" s="12">
        <v>2.1800000000000002</v>
      </c>
      <c r="D381" s="12">
        <v>0</v>
      </c>
      <c r="E381" s="12">
        <v>0</v>
      </c>
      <c r="F381" s="13">
        <v>39.950000000000003</v>
      </c>
    </row>
    <row r="382" spans="1:6" s="3" customFormat="1" ht="15" customHeight="1" x14ac:dyDescent="0.2">
      <c r="A382" s="4" t="s">
        <v>335</v>
      </c>
      <c r="B382" s="11">
        <v>39</v>
      </c>
      <c r="C382" s="12">
        <v>8.8099999999999987</v>
      </c>
      <c r="D382" s="12">
        <v>0.7340714285714286</v>
      </c>
      <c r="E382" s="12">
        <v>0</v>
      </c>
      <c r="F382" s="13">
        <v>124.50000000000001</v>
      </c>
    </row>
    <row r="383" spans="1:6" s="3" customFormat="1" ht="15" customHeight="1" x14ac:dyDescent="0.2">
      <c r="A383" s="4" t="s">
        <v>336</v>
      </c>
      <c r="B383" s="11">
        <v>17</v>
      </c>
      <c r="C383" s="12">
        <v>1.76</v>
      </c>
      <c r="D383" s="12">
        <v>2.6666666666666675E-2</v>
      </c>
      <c r="E383" s="12">
        <v>0</v>
      </c>
      <c r="F383" s="13">
        <v>30.759999999999998</v>
      </c>
    </row>
    <row r="384" spans="1:6" s="3" customFormat="1" ht="15" customHeight="1" x14ac:dyDescent="0.2">
      <c r="A384" s="4" t="s">
        <v>263</v>
      </c>
      <c r="B384" s="11">
        <v>7</v>
      </c>
      <c r="C384" s="12">
        <v>1.21</v>
      </c>
      <c r="D384" s="12">
        <v>0.26</v>
      </c>
      <c r="E384" s="12">
        <v>0</v>
      </c>
      <c r="F384" s="13">
        <v>15.050000000000002</v>
      </c>
    </row>
    <row r="385" spans="1:6" s="3" customFormat="1" ht="15" customHeight="1" x14ac:dyDescent="0.2">
      <c r="A385" s="4" t="s">
        <v>337</v>
      </c>
      <c r="B385" s="11">
        <v>11</v>
      </c>
      <c r="C385" s="12">
        <v>0.77</v>
      </c>
      <c r="D385" s="12">
        <v>2.6666666666666675E-2</v>
      </c>
      <c r="E385" s="12">
        <v>0</v>
      </c>
      <c r="F385" s="13">
        <v>12.549999999999999</v>
      </c>
    </row>
    <row r="386" spans="1:6" s="3" customFormat="1" ht="15" customHeight="1" x14ac:dyDescent="0.2">
      <c r="A386" s="4" t="s">
        <v>36</v>
      </c>
      <c r="B386" s="11">
        <v>1</v>
      </c>
      <c r="C386" s="12">
        <v>0.03</v>
      </c>
      <c r="D386" s="12">
        <v>0</v>
      </c>
      <c r="E386" s="12">
        <v>0</v>
      </c>
      <c r="F386" s="13">
        <v>0.6</v>
      </c>
    </row>
    <row r="387" spans="1:6" s="3" customFormat="1" ht="15" customHeight="1" x14ac:dyDescent="0.2">
      <c r="A387" s="4" t="s">
        <v>338</v>
      </c>
      <c r="B387" s="11">
        <v>26</v>
      </c>
      <c r="C387" s="12">
        <v>3.6699999999999995</v>
      </c>
      <c r="D387" s="12">
        <v>0.51700000000000002</v>
      </c>
      <c r="E387" s="12">
        <v>0</v>
      </c>
      <c r="F387" s="13">
        <v>55.22</v>
      </c>
    </row>
    <row r="388" spans="1:6" s="3" customFormat="1" ht="15" customHeight="1" x14ac:dyDescent="0.2">
      <c r="A388" s="4" t="s">
        <v>339</v>
      </c>
      <c r="B388" s="11">
        <v>38</v>
      </c>
      <c r="C388" s="12">
        <v>5.4300000000000006</v>
      </c>
      <c r="D388" s="12">
        <v>0</v>
      </c>
      <c r="E388" s="12">
        <v>0</v>
      </c>
      <c r="F388" s="13">
        <v>88.54000000000002</v>
      </c>
    </row>
    <row r="389" spans="1:6" s="3" customFormat="1" ht="15" customHeight="1" x14ac:dyDescent="0.2">
      <c r="A389" s="4" t="s">
        <v>340</v>
      </c>
      <c r="B389" s="11">
        <v>23</v>
      </c>
      <c r="C389" s="12">
        <v>4.3907894740000009</v>
      </c>
      <c r="D389" s="12">
        <v>0.10266666666666667</v>
      </c>
      <c r="E389" s="12">
        <v>0</v>
      </c>
      <c r="F389" s="13">
        <v>73.47999999999999</v>
      </c>
    </row>
    <row r="390" spans="1:6" s="3" customFormat="1" ht="15" customHeight="1" x14ac:dyDescent="0.2">
      <c r="A390" s="4" t="s">
        <v>341</v>
      </c>
      <c r="B390" s="8">
        <v>35</v>
      </c>
      <c r="C390" s="9">
        <v>4.2507894739999985</v>
      </c>
      <c r="D390" s="9">
        <v>0</v>
      </c>
      <c r="E390" s="9">
        <v>0</v>
      </c>
      <c r="F390" s="10">
        <v>82.525000000000006</v>
      </c>
    </row>
    <row r="391" spans="1:6" s="3" customFormat="1" ht="15" customHeight="1" x14ac:dyDescent="0.2">
      <c r="A391" s="4" t="s">
        <v>627</v>
      </c>
      <c r="B391" s="11">
        <v>13</v>
      </c>
      <c r="C391" s="12">
        <v>0.87078947399999995</v>
      </c>
      <c r="D391" s="12">
        <v>0</v>
      </c>
      <c r="E391" s="12">
        <v>0</v>
      </c>
      <c r="F391" s="13">
        <v>17.725000000000001</v>
      </c>
    </row>
    <row r="392" spans="1:6" s="3" customFormat="1" ht="15" customHeight="1" x14ac:dyDescent="0.2">
      <c r="A392" s="4" t="s">
        <v>342</v>
      </c>
      <c r="B392" s="11">
        <v>9</v>
      </c>
      <c r="C392" s="12">
        <v>1.07</v>
      </c>
      <c r="D392" s="12">
        <v>0</v>
      </c>
      <c r="E392" s="12">
        <v>0</v>
      </c>
      <c r="F392" s="13">
        <v>25.75</v>
      </c>
    </row>
    <row r="393" spans="1:6" s="3" customFormat="1" ht="15" customHeight="1" x14ac:dyDescent="0.2">
      <c r="A393" s="4" t="s">
        <v>343</v>
      </c>
      <c r="B393" s="11">
        <v>5</v>
      </c>
      <c r="C393" s="12">
        <v>1.25</v>
      </c>
      <c r="D393" s="12">
        <v>0</v>
      </c>
      <c r="E393" s="12">
        <v>0</v>
      </c>
      <c r="F393" s="13">
        <v>20.599999999999994</v>
      </c>
    </row>
    <row r="394" spans="1:6" s="3" customFormat="1" ht="15" customHeight="1" x14ac:dyDescent="0.2">
      <c r="A394" s="4" t="s">
        <v>344</v>
      </c>
      <c r="B394" s="11">
        <v>2</v>
      </c>
      <c r="C394" s="12">
        <v>0.19</v>
      </c>
      <c r="D394" s="12">
        <v>0</v>
      </c>
      <c r="E394" s="12">
        <v>0</v>
      </c>
      <c r="F394" s="13">
        <v>3.2</v>
      </c>
    </row>
    <row r="395" spans="1:6" s="3" customFormat="1" ht="15" customHeight="1" x14ac:dyDescent="0.2">
      <c r="A395" s="4" t="s">
        <v>345</v>
      </c>
      <c r="B395" s="11">
        <v>6</v>
      </c>
      <c r="C395" s="12">
        <v>0.87000000000000011</v>
      </c>
      <c r="D395" s="12">
        <v>0</v>
      </c>
      <c r="E395" s="12">
        <v>0</v>
      </c>
      <c r="F395" s="13">
        <v>15.25</v>
      </c>
    </row>
    <row r="396" spans="1:6" s="3" customFormat="1" ht="15" customHeight="1" x14ac:dyDescent="0.2">
      <c r="A396" s="4" t="s">
        <v>346</v>
      </c>
      <c r="B396" s="8">
        <v>55</v>
      </c>
      <c r="C396" s="9">
        <v>16.149999999999999</v>
      </c>
      <c r="D396" s="9">
        <v>3.0511666666666675</v>
      </c>
      <c r="E396" s="9">
        <v>0.50000000000000011</v>
      </c>
      <c r="F396" s="10">
        <v>237.60999999999999</v>
      </c>
    </row>
    <row r="397" spans="1:6" s="3" customFormat="1" ht="15" customHeight="1" x14ac:dyDescent="0.2">
      <c r="A397" s="4" t="s">
        <v>628</v>
      </c>
      <c r="B397" s="11">
        <v>16</v>
      </c>
      <c r="C397" s="12">
        <v>9.5900000000000016</v>
      </c>
      <c r="D397" s="12">
        <v>2.6454999999999997</v>
      </c>
      <c r="E397" s="12">
        <v>0</v>
      </c>
      <c r="F397" s="13">
        <v>114.31</v>
      </c>
    </row>
    <row r="398" spans="1:6" s="3" customFormat="1" ht="15" customHeight="1" x14ac:dyDescent="0.2">
      <c r="A398" s="4" t="s">
        <v>347</v>
      </c>
      <c r="B398" s="11">
        <v>5</v>
      </c>
      <c r="C398" s="12">
        <v>0.15000000000000002</v>
      </c>
      <c r="D398" s="12">
        <v>0</v>
      </c>
      <c r="E398" s="12">
        <v>0</v>
      </c>
      <c r="F398" s="13">
        <v>5.3000000000000007</v>
      </c>
    </row>
    <row r="399" spans="1:6" s="3" customFormat="1" ht="15" customHeight="1" x14ac:dyDescent="0.2">
      <c r="A399" s="4" t="s">
        <v>348</v>
      </c>
      <c r="B399" s="11">
        <v>8</v>
      </c>
      <c r="C399" s="12">
        <v>0.96999999999999986</v>
      </c>
      <c r="D399" s="12">
        <v>0.21399999999999997</v>
      </c>
      <c r="E399" s="12">
        <v>0</v>
      </c>
      <c r="F399" s="13">
        <v>14.35</v>
      </c>
    </row>
    <row r="400" spans="1:6" s="3" customFormat="1" ht="15" customHeight="1" x14ac:dyDescent="0.2">
      <c r="A400" s="4" t="s">
        <v>154</v>
      </c>
      <c r="B400" s="11">
        <v>2</v>
      </c>
      <c r="C400" s="12">
        <v>0.21</v>
      </c>
      <c r="D400" s="12">
        <v>2.5714285714285714E-2</v>
      </c>
      <c r="E400" s="12">
        <v>0</v>
      </c>
      <c r="F400" s="13">
        <v>7</v>
      </c>
    </row>
    <row r="401" spans="1:6" s="3" customFormat="1" ht="15" customHeight="1" x14ac:dyDescent="0.2">
      <c r="A401" s="4" t="s">
        <v>349</v>
      </c>
      <c r="B401" s="11">
        <v>15</v>
      </c>
      <c r="C401" s="12">
        <v>3.4100000000000006</v>
      </c>
      <c r="D401" s="12">
        <v>0.10666666666666667</v>
      </c>
      <c r="E401" s="12">
        <v>0</v>
      </c>
      <c r="F401" s="13">
        <v>61.750000000000007</v>
      </c>
    </row>
    <row r="402" spans="1:6" s="3" customFormat="1" ht="15" customHeight="1" x14ac:dyDescent="0.2">
      <c r="A402" s="4" t="s">
        <v>350</v>
      </c>
      <c r="B402" s="8">
        <v>202</v>
      </c>
      <c r="C402" s="9">
        <v>77.103157894999981</v>
      </c>
      <c r="D402" s="9">
        <v>5.8900000000000006</v>
      </c>
      <c r="E402" s="9">
        <v>2.0299999999999985</v>
      </c>
      <c r="F402" s="10">
        <v>1530.6649999999993</v>
      </c>
    </row>
    <row r="403" spans="1:6" s="3" customFormat="1" ht="15" customHeight="1" x14ac:dyDescent="0.2">
      <c r="A403" s="4" t="s">
        <v>629</v>
      </c>
      <c r="B403" s="11">
        <v>25</v>
      </c>
      <c r="C403" s="12">
        <v>5.33</v>
      </c>
      <c r="D403" s="12">
        <v>0.96999999999999986</v>
      </c>
      <c r="E403" s="12">
        <v>0</v>
      </c>
      <c r="F403" s="13">
        <v>93.6</v>
      </c>
    </row>
    <row r="404" spans="1:6" s="3" customFormat="1" ht="15" customHeight="1" x14ac:dyDescent="0.2">
      <c r="A404" s="4" t="s">
        <v>351</v>
      </c>
      <c r="B404" s="11">
        <v>22</v>
      </c>
      <c r="C404" s="12">
        <v>7.09</v>
      </c>
      <c r="D404" s="12">
        <v>0</v>
      </c>
      <c r="E404" s="12">
        <v>0</v>
      </c>
      <c r="F404" s="13">
        <v>113.60000000000001</v>
      </c>
    </row>
    <row r="405" spans="1:6" s="3" customFormat="1" ht="15" customHeight="1" x14ac:dyDescent="0.2">
      <c r="A405" s="4" t="s">
        <v>352</v>
      </c>
      <c r="B405" s="11">
        <v>12</v>
      </c>
      <c r="C405" s="12">
        <v>1.3900000000000001</v>
      </c>
      <c r="D405" s="12">
        <v>0</v>
      </c>
      <c r="E405" s="12">
        <v>0</v>
      </c>
      <c r="F405" s="13">
        <v>32.75</v>
      </c>
    </row>
    <row r="406" spans="1:6" s="3" customFormat="1" ht="15" customHeight="1" x14ac:dyDescent="0.2">
      <c r="A406" s="4" t="s">
        <v>353</v>
      </c>
      <c r="B406" s="11">
        <v>13</v>
      </c>
      <c r="C406" s="12">
        <v>1.5705263159999998</v>
      </c>
      <c r="D406" s="12">
        <v>0.74</v>
      </c>
      <c r="E406" s="12">
        <v>0</v>
      </c>
      <c r="F406" s="13">
        <v>21.069999999999997</v>
      </c>
    </row>
    <row r="407" spans="1:6" s="3" customFormat="1" ht="15" customHeight="1" x14ac:dyDescent="0.2">
      <c r="A407" s="4" t="s">
        <v>354</v>
      </c>
      <c r="B407" s="11">
        <v>101</v>
      </c>
      <c r="C407" s="12">
        <v>8.9568421049999962</v>
      </c>
      <c r="D407" s="12">
        <v>0.45304999999999995</v>
      </c>
      <c r="E407" s="12">
        <v>0</v>
      </c>
      <c r="F407" s="13">
        <v>180.32230000000004</v>
      </c>
    </row>
    <row r="408" spans="1:6" s="3" customFormat="1" ht="15" customHeight="1" x14ac:dyDescent="0.2">
      <c r="A408" s="4" t="s">
        <v>355</v>
      </c>
      <c r="B408" s="11">
        <v>3</v>
      </c>
      <c r="C408" s="12">
        <v>0.22999999999999998</v>
      </c>
      <c r="D408" s="12">
        <v>2.5000000000000001E-2</v>
      </c>
      <c r="E408" s="12">
        <v>0</v>
      </c>
      <c r="F408" s="13">
        <v>5.1000000000000005</v>
      </c>
    </row>
    <row r="409" spans="1:6" s="3" customFormat="1" ht="15" customHeight="1" x14ac:dyDescent="0.2">
      <c r="A409" s="4" t="s">
        <v>356</v>
      </c>
      <c r="B409" s="11">
        <v>7</v>
      </c>
      <c r="C409" s="12">
        <v>0.95263157900000006</v>
      </c>
      <c r="D409" s="12">
        <v>0</v>
      </c>
      <c r="E409" s="12">
        <v>3.0000000000000002E-2</v>
      </c>
      <c r="F409" s="13">
        <v>15.390000000000002</v>
      </c>
    </row>
    <row r="410" spans="1:6" s="3" customFormat="1" ht="15" customHeight="1" x14ac:dyDescent="0.2">
      <c r="A410" s="4" t="s">
        <v>357</v>
      </c>
      <c r="B410" s="11">
        <v>19</v>
      </c>
      <c r="C410" s="12">
        <v>3.01</v>
      </c>
      <c r="D410" s="12">
        <v>0.19000000000000003</v>
      </c>
      <c r="E410" s="12">
        <v>0</v>
      </c>
      <c r="F410" s="13">
        <v>41.134999999999991</v>
      </c>
    </row>
    <row r="411" spans="1:6" s="3" customFormat="1" ht="15" customHeight="1" x14ac:dyDescent="0.2">
      <c r="A411" s="4" t="s">
        <v>358</v>
      </c>
      <c r="B411" s="11">
        <v>13</v>
      </c>
      <c r="C411" s="12">
        <v>1.9000000000000001</v>
      </c>
      <c r="D411" s="12">
        <v>0</v>
      </c>
      <c r="E411" s="12">
        <v>0</v>
      </c>
      <c r="F411" s="13">
        <v>32.299999999999997</v>
      </c>
    </row>
    <row r="412" spans="1:6" s="3" customFormat="1" ht="15" customHeight="1" x14ac:dyDescent="0.2">
      <c r="A412" s="4" t="s">
        <v>359</v>
      </c>
      <c r="B412" s="11">
        <v>14</v>
      </c>
      <c r="C412" s="12">
        <v>1.7700000000000002</v>
      </c>
      <c r="D412" s="12">
        <v>7.8500000000000014E-2</v>
      </c>
      <c r="E412" s="12">
        <v>0</v>
      </c>
      <c r="F412" s="13">
        <v>31.470000000000006</v>
      </c>
    </row>
    <row r="413" spans="1:6" s="3" customFormat="1" ht="15" customHeight="1" x14ac:dyDescent="0.2">
      <c r="A413" s="4" t="s">
        <v>360</v>
      </c>
      <c r="B413" s="11">
        <v>72</v>
      </c>
      <c r="C413" s="12">
        <v>53.819999999999979</v>
      </c>
      <c r="D413" s="12">
        <v>3.8865000000000003</v>
      </c>
      <c r="E413" s="12">
        <v>2</v>
      </c>
      <c r="F413" s="13">
        <v>1143.0500000000002</v>
      </c>
    </row>
    <row r="414" spans="1:6" s="3" customFormat="1" ht="21" customHeight="1" x14ac:dyDescent="0.2">
      <c r="A414" s="4" t="s">
        <v>11</v>
      </c>
      <c r="B414" s="8">
        <f>SUM(B415+B423+B428+B445)</f>
        <v>1077</v>
      </c>
      <c r="C414" s="9">
        <f>SUM(C415+C423+C428+C445)</f>
        <v>143.85157893299993</v>
      </c>
      <c r="D414" s="9">
        <f>SUM(D415+D423+D428+D445)</f>
        <v>10.161822642519484</v>
      </c>
      <c r="E414" s="9">
        <f>SUM(E415+E423+E428+E445)</f>
        <v>0.16999999999999998</v>
      </c>
      <c r="F414" s="10">
        <f>SUM(F415+F423+F428+F445)</f>
        <v>2479.1279000000013</v>
      </c>
    </row>
    <row r="415" spans="1:6" s="3" customFormat="1" ht="15" customHeight="1" x14ac:dyDescent="0.2">
      <c r="A415" s="4" t="s">
        <v>361</v>
      </c>
      <c r="B415" s="8">
        <v>392</v>
      </c>
      <c r="C415" s="9">
        <v>78.675263156</v>
      </c>
      <c r="D415" s="9">
        <v>3.8747256756756765</v>
      </c>
      <c r="E415" s="9">
        <v>0.15999999999999998</v>
      </c>
      <c r="F415" s="10">
        <v>1322.221</v>
      </c>
    </row>
    <row r="416" spans="1:6" s="3" customFormat="1" ht="15" customHeight="1" x14ac:dyDescent="0.2">
      <c r="A416" s="4" t="s">
        <v>669</v>
      </c>
      <c r="B416" s="11">
        <v>86</v>
      </c>
      <c r="C416" s="12">
        <v>9.7444736820000006</v>
      </c>
      <c r="D416" s="12">
        <v>1.1003333333333334</v>
      </c>
      <c r="E416" s="12">
        <v>0</v>
      </c>
      <c r="F416" s="13">
        <v>137.46600000000001</v>
      </c>
    </row>
    <row r="417" spans="1:6" s="3" customFormat="1" ht="15" customHeight="1" x14ac:dyDescent="0.2">
      <c r="A417" s="4" t="s">
        <v>362</v>
      </c>
      <c r="B417" s="11">
        <v>8</v>
      </c>
      <c r="C417" s="12">
        <v>1.54</v>
      </c>
      <c r="D417" s="12">
        <v>0</v>
      </c>
      <c r="E417" s="12">
        <v>0</v>
      </c>
      <c r="F417" s="13">
        <v>26.950000000000003</v>
      </c>
    </row>
    <row r="418" spans="1:6" s="3" customFormat="1" ht="15" customHeight="1" x14ac:dyDescent="0.2">
      <c r="A418" s="4" t="s">
        <v>363</v>
      </c>
      <c r="B418" s="11">
        <v>16</v>
      </c>
      <c r="C418" s="12">
        <v>3.1</v>
      </c>
      <c r="D418" s="12">
        <v>0.03</v>
      </c>
      <c r="E418" s="12">
        <v>0.03</v>
      </c>
      <c r="F418" s="13">
        <v>62.45000000000001</v>
      </c>
    </row>
    <row r="419" spans="1:6" s="3" customFormat="1" ht="15" customHeight="1" x14ac:dyDescent="0.2">
      <c r="A419" s="4" t="s">
        <v>364</v>
      </c>
      <c r="B419" s="11">
        <v>13</v>
      </c>
      <c r="C419" s="12">
        <v>1.6905263160000001</v>
      </c>
      <c r="D419" s="12">
        <v>0</v>
      </c>
      <c r="E419" s="12">
        <v>0</v>
      </c>
      <c r="F419" s="13">
        <v>26.82</v>
      </c>
    </row>
    <row r="420" spans="1:6" s="3" customFormat="1" ht="15" customHeight="1" x14ac:dyDescent="0.2">
      <c r="A420" s="4" t="s">
        <v>365</v>
      </c>
      <c r="B420" s="11">
        <v>4</v>
      </c>
      <c r="C420" s="12">
        <v>1.31</v>
      </c>
      <c r="D420" s="12">
        <v>2.5999999999999999E-2</v>
      </c>
      <c r="E420" s="12">
        <v>0</v>
      </c>
      <c r="F420" s="13">
        <v>21.46</v>
      </c>
    </row>
    <row r="421" spans="1:6" s="3" customFormat="1" ht="15" customHeight="1" x14ac:dyDescent="0.2">
      <c r="A421" s="4" t="s">
        <v>666</v>
      </c>
      <c r="B421" s="11">
        <v>4</v>
      </c>
      <c r="C421" s="12">
        <v>7.63</v>
      </c>
      <c r="D421" s="12">
        <v>0</v>
      </c>
      <c r="E421" s="12">
        <v>0</v>
      </c>
      <c r="F421" s="13">
        <v>27.599999999999998</v>
      </c>
    </row>
    <row r="422" spans="1:6" s="3" customFormat="1" ht="15" customHeight="1" x14ac:dyDescent="0.2">
      <c r="A422" s="4" t="s">
        <v>366</v>
      </c>
      <c r="B422" s="11">
        <v>261</v>
      </c>
      <c r="C422" s="12">
        <v>53.660263157999999</v>
      </c>
      <c r="D422" s="12">
        <v>2.7183923423423417</v>
      </c>
      <c r="E422" s="12">
        <v>0.12999999999999995</v>
      </c>
      <c r="F422" s="13">
        <v>1019.475</v>
      </c>
    </row>
    <row r="423" spans="1:6" s="3" customFormat="1" ht="15" customHeight="1" x14ac:dyDescent="0.2">
      <c r="A423" s="4" t="s">
        <v>367</v>
      </c>
      <c r="B423" s="8">
        <v>25</v>
      </c>
      <c r="C423" s="9">
        <v>5.5600000000000014</v>
      </c>
      <c r="D423" s="9">
        <v>1.1839266666666666</v>
      </c>
      <c r="E423" s="9">
        <v>0</v>
      </c>
      <c r="F423" s="10">
        <v>82.199999999999989</v>
      </c>
    </row>
    <row r="424" spans="1:6" s="3" customFormat="1" ht="15" customHeight="1" x14ac:dyDescent="0.2">
      <c r="A424" s="4" t="s">
        <v>630</v>
      </c>
      <c r="B424" s="11">
        <v>9</v>
      </c>
      <c r="C424" s="12">
        <v>2.12</v>
      </c>
      <c r="D424" s="12">
        <v>0.10499999999999998</v>
      </c>
      <c r="E424" s="12">
        <v>0</v>
      </c>
      <c r="F424" s="13">
        <v>39.650000000000006</v>
      </c>
    </row>
    <row r="425" spans="1:6" s="3" customFormat="1" ht="15" customHeight="1" x14ac:dyDescent="0.2">
      <c r="A425" s="4" t="s">
        <v>368</v>
      </c>
      <c r="B425" s="11">
        <v>8</v>
      </c>
      <c r="C425" s="12">
        <v>1.2100000000000002</v>
      </c>
      <c r="D425" s="12">
        <v>2.6666666666666668E-2</v>
      </c>
      <c r="E425" s="12">
        <v>0</v>
      </c>
      <c r="F425" s="13">
        <v>19.45</v>
      </c>
    </row>
    <row r="426" spans="1:6" s="3" customFormat="1" ht="15" customHeight="1" x14ac:dyDescent="0.2">
      <c r="A426" s="4" t="s">
        <v>369</v>
      </c>
      <c r="B426" s="11">
        <v>1</v>
      </c>
      <c r="C426" s="12">
        <v>0.03</v>
      </c>
      <c r="D426" s="12">
        <v>0</v>
      </c>
      <c r="E426" s="12">
        <v>0</v>
      </c>
      <c r="F426" s="13">
        <v>0.6</v>
      </c>
    </row>
    <row r="427" spans="1:6" s="3" customFormat="1" ht="15" customHeight="1" x14ac:dyDescent="0.2">
      <c r="A427" s="4" t="s">
        <v>370</v>
      </c>
      <c r="B427" s="11">
        <v>7</v>
      </c>
      <c r="C427" s="12">
        <v>2.2000000000000002</v>
      </c>
      <c r="D427" s="12">
        <v>1.05226</v>
      </c>
      <c r="E427" s="12">
        <v>0</v>
      </c>
      <c r="F427" s="13">
        <v>22.5</v>
      </c>
    </row>
    <row r="428" spans="1:6" s="3" customFormat="1" ht="15" customHeight="1" x14ac:dyDescent="0.2">
      <c r="A428" s="4" t="s">
        <v>371</v>
      </c>
      <c r="B428" s="8">
        <v>647</v>
      </c>
      <c r="C428" s="9">
        <v>58.818421040999951</v>
      </c>
      <c r="D428" s="9">
        <v>5.1031703001771405</v>
      </c>
      <c r="E428" s="9">
        <v>1.0000000000000018E-2</v>
      </c>
      <c r="F428" s="10">
        <v>1061.4469000000008</v>
      </c>
    </row>
    <row r="429" spans="1:6" s="3" customFormat="1" ht="15" customHeight="1" x14ac:dyDescent="0.2">
      <c r="A429" s="4" t="s">
        <v>372</v>
      </c>
      <c r="B429" s="11">
        <v>3</v>
      </c>
      <c r="C429" s="12">
        <v>0.13</v>
      </c>
      <c r="D429" s="12">
        <v>0</v>
      </c>
      <c r="E429" s="12">
        <v>0</v>
      </c>
      <c r="F429" s="13">
        <v>1.7160000000000002</v>
      </c>
    </row>
    <row r="430" spans="1:6" s="3" customFormat="1" ht="15" customHeight="1" x14ac:dyDescent="0.2">
      <c r="A430" s="4" t="s">
        <v>373</v>
      </c>
      <c r="B430" s="11">
        <v>1</v>
      </c>
      <c r="C430" s="12">
        <v>0.01</v>
      </c>
      <c r="D430" s="12">
        <v>0</v>
      </c>
      <c r="E430" s="12">
        <v>0</v>
      </c>
      <c r="F430" s="13">
        <v>0.4</v>
      </c>
    </row>
    <row r="431" spans="1:6" s="3" customFormat="1" ht="15" customHeight="1" x14ac:dyDescent="0.2">
      <c r="A431" s="4" t="s">
        <v>155</v>
      </c>
      <c r="B431" s="11">
        <v>12</v>
      </c>
      <c r="C431" s="12">
        <v>1.3947368419999999</v>
      </c>
      <c r="D431" s="12">
        <v>0.13491228083333334</v>
      </c>
      <c r="E431" s="12">
        <v>0</v>
      </c>
      <c r="F431" s="13">
        <v>26.254999999999995</v>
      </c>
    </row>
    <row r="432" spans="1:6" s="3" customFormat="1" ht="15" customHeight="1" x14ac:dyDescent="0.2">
      <c r="A432" s="4" t="s">
        <v>374</v>
      </c>
      <c r="B432" s="11">
        <v>9</v>
      </c>
      <c r="C432" s="12">
        <v>2.4502631579999994</v>
      </c>
      <c r="D432" s="12">
        <v>0.34535714285714292</v>
      </c>
      <c r="E432" s="12">
        <v>0</v>
      </c>
      <c r="F432" s="13">
        <v>37.062099999999994</v>
      </c>
    </row>
    <row r="433" spans="1:6" s="3" customFormat="1" ht="15" customHeight="1" x14ac:dyDescent="0.2">
      <c r="A433" s="4" t="s">
        <v>375</v>
      </c>
      <c r="B433" s="11">
        <v>78</v>
      </c>
      <c r="C433" s="12">
        <v>7.5313157899999981</v>
      </c>
      <c r="D433" s="12">
        <v>0.26241666666666663</v>
      </c>
      <c r="E433" s="12">
        <v>1.0000000000000002E-2</v>
      </c>
      <c r="F433" s="13">
        <v>133.03729999999999</v>
      </c>
    </row>
    <row r="434" spans="1:6" s="3" customFormat="1" ht="15" customHeight="1" x14ac:dyDescent="0.2">
      <c r="A434" s="4" t="s">
        <v>376</v>
      </c>
      <c r="B434" s="11">
        <v>85</v>
      </c>
      <c r="C434" s="12">
        <v>13.062894736999999</v>
      </c>
      <c r="D434" s="12">
        <v>0.96346666666666658</v>
      </c>
      <c r="E434" s="12">
        <v>0</v>
      </c>
      <c r="F434" s="13">
        <v>205.51090000000002</v>
      </c>
    </row>
    <row r="435" spans="1:6" s="3" customFormat="1" ht="15" customHeight="1" x14ac:dyDescent="0.2">
      <c r="A435" s="4" t="s">
        <v>377</v>
      </c>
      <c r="B435" s="11">
        <v>31</v>
      </c>
      <c r="C435" s="12">
        <v>1.6486842099999999</v>
      </c>
      <c r="D435" s="12">
        <v>0.33466666666666672</v>
      </c>
      <c r="E435" s="12">
        <v>0</v>
      </c>
      <c r="F435" s="13">
        <v>39.364999999999995</v>
      </c>
    </row>
    <row r="436" spans="1:6" s="3" customFormat="1" ht="15" customHeight="1" x14ac:dyDescent="0.2">
      <c r="A436" s="4" t="s">
        <v>378</v>
      </c>
      <c r="B436" s="11">
        <v>45</v>
      </c>
      <c r="C436" s="12">
        <v>5.8913157890000001</v>
      </c>
      <c r="D436" s="12">
        <v>0.77766666666666684</v>
      </c>
      <c r="E436" s="12">
        <v>0</v>
      </c>
      <c r="F436" s="13">
        <v>80.410000000000011</v>
      </c>
    </row>
    <row r="437" spans="1:6" s="3" customFormat="1" ht="15" customHeight="1" x14ac:dyDescent="0.2">
      <c r="A437" s="4" t="s">
        <v>379</v>
      </c>
      <c r="B437" s="11">
        <v>13</v>
      </c>
      <c r="C437" s="12">
        <v>0.28657894699999997</v>
      </c>
      <c r="D437" s="12">
        <v>0</v>
      </c>
      <c r="E437" s="12">
        <v>0</v>
      </c>
      <c r="F437" s="13">
        <v>5.6380000000000008</v>
      </c>
    </row>
    <row r="438" spans="1:6" s="3" customFormat="1" ht="15" customHeight="1" x14ac:dyDescent="0.2">
      <c r="A438" s="4" t="s">
        <v>380</v>
      </c>
      <c r="B438" s="11">
        <v>17</v>
      </c>
      <c r="C438" s="12">
        <v>0.77473684100000006</v>
      </c>
      <c r="D438" s="12">
        <v>5.8166666666666672E-2</v>
      </c>
      <c r="E438" s="12">
        <v>0</v>
      </c>
      <c r="F438" s="13">
        <v>20.640000000000004</v>
      </c>
    </row>
    <row r="439" spans="1:6" s="3" customFormat="1" ht="15" customHeight="1" x14ac:dyDescent="0.2">
      <c r="A439" s="4" t="s">
        <v>381</v>
      </c>
      <c r="B439" s="11">
        <v>32</v>
      </c>
      <c r="C439" s="12">
        <v>1.1768421050000002</v>
      </c>
      <c r="D439" s="12">
        <v>0.12</v>
      </c>
      <c r="E439" s="12">
        <v>0</v>
      </c>
      <c r="F439" s="13">
        <v>19.359999999999996</v>
      </c>
    </row>
    <row r="440" spans="1:6" s="3" customFormat="1" ht="15" customHeight="1" x14ac:dyDescent="0.2">
      <c r="A440" s="4" t="s">
        <v>382</v>
      </c>
      <c r="B440" s="11">
        <v>22</v>
      </c>
      <c r="C440" s="12">
        <v>2.2065789470000006</v>
      </c>
      <c r="D440" s="12">
        <v>8.0000000000000019E-3</v>
      </c>
      <c r="E440" s="12">
        <v>0</v>
      </c>
      <c r="F440" s="13">
        <v>40.930000000000007</v>
      </c>
    </row>
    <row r="441" spans="1:6" s="3" customFormat="1" ht="15" customHeight="1" x14ac:dyDescent="0.2">
      <c r="A441" s="4" t="s">
        <v>383</v>
      </c>
      <c r="B441" s="11">
        <v>19</v>
      </c>
      <c r="C441" s="12">
        <v>0.94657894599999992</v>
      </c>
      <c r="D441" s="12">
        <v>0</v>
      </c>
      <c r="E441" s="12">
        <v>0</v>
      </c>
      <c r="F441" s="13">
        <v>21.120000000000005</v>
      </c>
    </row>
    <row r="442" spans="1:6" s="3" customFormat="1" ht="15" customHeight="1" x14ac:dyDescent="0.2">
      <c r="A442" s="4" t="s">
        <v>384</v>
      </c>
      <c r="B442" s="11">
        <v>120</v>
      </c>
      <c r="C442" s="12">
        <v>8.7781578919999994</v>
      </c>
      <c r="D442" s="12">
        <v>1.5203166666666663</v>
      </c>
      <c r="E442" s="12">
        <v>0</v>
      </c>
      <c r="F442" s="13">
        <v>147.28999999999996</v>
      </c>
    </row>
    <row r="443" spans="1:6" s="3" customFormat="1" ht="15" customHeight="1" x14ac:dyDescent="0.2">
      <c r="A443" s="4" t="s">
        <v>385</v>
      </c>
      <c r="B443" s="11">
        <v>151</v>
      </c>
      <c r="C443" s="12">
        <v>11.924736837000006</v>
      </c>
      <c r="D443" s="12">
        <v>0.6343631573199997</v>
      </c>
      <c r="E443" s="12">
        <v>0</v>
      </c>
      <c r="F443" s="13">
        <v>272.66000000000003</v>
      </c>
    </row>
    <row r="444" spans="1:6" s="3" customFormat="1" ht="15" customHeight="1" x14ac:dyDescent="0.2">
      <c r="A444" s="4" t="s">
        <v>386</v>
      </c>
      <c r="B444" s="11">
        <v>2</v>
      </c>
      <c r="C444" s="12">
        <v>0.34</v>
      </c>
      <c r="D444" s="12">
        <v>0</v>
      </c>
      <c r="E444" s="12">
        <v>0</v>
      </c>
      <c r="F444" s="13">
        <v>7.9</v>
      </c>
    </row>
    <row r="445" spans="1:6" s="3" customFormat="1" ht="15" customHeight="1" x14ac:dyDescent="0.2">
      <c r="A445" s="4" t="s">
        <v>387</v>
      </c>
      <c r="B445" s="8">
        <v>13</v>
      </c>
      <c r="C445" s="9">
        <v>0.79789473600000016</v>
      </c>
      <c r="D445" s="9">
        <v>0</v>
      </c>
      <c r="E445" s="9">
        <v>0</v>
      </c>
      <c r="F445" s="10">
        <v>13.259999999999998</v>
      </c>
    </row>
    <row r="446" spans="1:6" s="3" customFormat="1" ht="15" customHeight="1" x14ac:dyDescent="0.2">
      <c r="A446" s="4" t="s">
        <v>388</v>
      </c>
      <c r="B446" s="11">
        <v>2</v>
      </c>
      <c r="C446" s="12">
        <v>3.9473679999999997E-3</v>
      </c>
      <c r="D446" s="12">
        <v>0</v>
      </c>
      <c r="E446" s="12">
        <v>0</v>
      </c>
      <c r="F446" s="13">
        <v>0.125</v>
      </c>
    </row>
    <row r="447" spans="1:6" s="3" customFormat="1" ht="15" customHeight="1" x14ac:dyDescent="0.2">
      <c r="A447" s="4" t="s">
        <v>389</v>
      </c>
      <c r="B447" s="11">
        <v>1</v>
      </c>
      <c r="C447" s="12">
        <v>5.2631599999999998E-4</v>
      </c>
      <c r="D447" s="12">
        <v>0</v>
      </c>
      <c r="E447" s="12">
        <v>0</v>
      </c>
      <c r="F447" s="13">
        <v>0.02</v>
      </c>
    </row>
    <row r="448" spans="1:6" s="3" customFormat="1" ht="15" customHeight="1" x14ac:dyDescent="0.2">
      <c r="A448" s="4" t="s">
        <v>390</v>
      </c>
      <c r="B448" s="11">
        <v>2</v>
      </c>
      <c r="C448" s="12">
        <v>1.0263158000000001E-2</v>
      </c>
      <c r="D448" s="12">
        <v>0</v>
      </c>
      <c r="E448" s="12">
        <v>0</v>
      </c>
      <c r="F448" s="13">
        <v>0.505</v>
      </c>
    </row>
    <row r="449" spans="1:6" s="3" customFormat="1" ht="15" customHeight="1" x14ac:dyDescent="0.2">
      <c r="A449" s="4" t="s">
        <v>391</v>
      </c>
      <c r="B449" s="11">
        <v>4</v>
      </c>
      <c r="C449" s="12">
        <v>3.3157893999999993E-2</v>
      </c>
      <c r="D449" s="12">
        <v>0</v>
      </c>
      <c r="E449" s="12">
        <v>0</v>
      </c>
      <c r="F449" s="13">
        <v>0.86</v>
      </c>
    </row>
    <row r="450" spans="1:6" s="3" customFormat="1" ht="15" customHeight="1" x14ac:dyDescent="0.2">
      <c r="A450" s="4" t="s">
        <v>392</v>
      </c>
      <c r="B450" s="11">
        <v>4</v>
      </c>
      <c r="C450" s="12">
        <v>0.75</v>
      </c>
      <c r="D450" s="12">
        <v>0</v>
      </c>
      <c r="E450" s="12">
        <v>0</v>
      </c>
      <c r="F450" s="13">
        <v>11.75</v>
      </c>
    </row>
    <row r="451" spans="1:6" s="3" customFormat="1" ht="21" customHeight="1" x14ac:dyDescent="0.2">
      <c r="A451" s="4" t="s">
        <v>657</v>
      </c>
      <c r="B451" s="8">
        <f>SUM(B452+B462+B476+B488+B507)</f>
        <v>1441</v>
      </c>
      <c r="C451" s="9">
        <f>SUM(C452+C462+C476+C488+C507)</f>
        <v>123.32983683299992</v>
      </c>
      <c r="D451" s="9">
        <f>SUM(D452+D462+D476+D488+D507)</f>
        <v>11.887435112771422</v>
      </c>
      <c r="E451" s="9">
        <f>SUM(E452+E462+E476+E488+E507)</f>
        <v>3.3379999999999972E-2</v>
      </c>
      <c r="F451" s="10">
        <f>SUM(F452+F462+F476+F488+F507)</f>
        <v>2220.1293999999998</v>
      </c>
    </row>
    <row r="452" spans="1:6" s="3" customFormat="1" ht="15" customHeight="1" x14ac:dyDescent="0.2">
      <c r="A452" s="4" t="s">
        <v>393</v>
      </c>
      <c r="B452" s="8">
        <v>249</v>
      </c>
      <c r="C452" s="9">
        <v>15.193257889999984</v>
      </c>
      <c r="D452" s="9">
        <v>0.46365077704761937</v>
      </c>
      <c r="E452" s="9">
        <v>0</v>
      </c>
      <c r="F452" s="10">
        <v>271.12080000000003</v>
      </c>
    </row>
    <row r="453" spans="1:6" s="3" customFormat="1" ht="15" customHeight="1" x14ac:dyDescent="0.2">
      <c r="A453" s="4" t="s">
        <v>631</v>
      </c>
      <c r="B453" s="11">
        <v>27</v>
      </c>
      <c r="C453" s="12">
        <v>1.879210526</v>
      </c>
      <c r="D453" s="12">
        <v>7.8E-2</v>
      </c>
      <c r="E453" s="12">
        <v>0</v>
      </c>
      <c r="F453" s="13">
        <v>42.686000000000007</v>
      </c>
    </row>
    <row r="454" spans="1:6" s="3" customFormat="1" ht="15" customHeight="1" x14ac:dyDescent="0.2">
      <c r="A454" s="4" t="s">
        <v>394</v>
      </c>
      <c r="B454" s="11">
        <v>51</v>
      </c>
      <c r="C454" s="12">
        <v>1.8836842079999998</v>
      </c>
      <c r="D454" s="12">
        <v>0.23772982466666689</v>
      </c>
      <c r="E454" s="12">
        <v>0</v>
      </c>
      <c r="F454" s="13">
        <v>31.265000000000004</v>
      </c>
    </row>
    <row r="455" spans="1:6" s="3" customFormat="1" ht="15" customHeight="1" x14ac:dyDescent="0.2">
      <c r="A455" s="4" t="s">
        <v>395</v>
      </c>
      <c r="B455" s="11">
        <v>26</v>
      </c>
      <c r="C455" s="12">
        <v>2.1236842109999996</v>
      </c>
      <c r="D455" s="12">
        <v>0.01</v>
      </c>
      <c r="E455" s="12">
        <v>0</v>
      </c>
      <c r="F455" s="13">
        <v>21.212000000000003</v>
      </c>
    </row>
    <row r="456" spans="1:6" s="3" customFormat="1" ht="15" customHeight="1" x14ac:dyDescent="0.2">
      <c r="A456" s="4" t="s">
        <v>208</v>
      </c>
      <c r="B456" s="11">
        <v>3</v>
      </c>
      <c r="C456" s="12">
        <v>0.58050000000000002</v>
      </c>
      <c r="D456" s="12">
        <v>0</v>
      </c>
      <c r="E456" s="12">
        <v>0</v>
      </c>
      <c r="F456" s="13">
        <v>11.5</v>
      </c>
    </row>
    <row r="457" spans="1:6" s="3" customFormat="1" ht="15" customHeight="1" x14ac:dyDescent="0.2">
      <c r="A457" s="4" t="s">
        <v>396</v>
      </c>
      <c r="B457" s="11">
        <v>47</v>
      </c>
      <c r="C457" s="12">
        <v>4.0328947359999994</v>
      </c>
      <c r="D457" s="12">
        <v>0</v>
      </c>
      <c r="E457" s="12">
        <v>0</v>
      </c>
      <c r="F457" s="13">
        <v>79.801000000000002</v>
      </c>
    </row>
    <row r="458" spans="1:6" s="3" customFormat="1" ht="15" customHeight="1" x14ac:dyDescent="0.2">
      <c r="A458" s="4" t="s">
        <v>397</v>
      </c>
      <c r="B458" s="11">
        <v>15</v>
      </c>
      <c r="C458" s="12">
        <v>0.12394737</v>
      </c>
      <c r="D458" s="12">
        <v>0</v>
      </c>
      <c r="E458" s="12">
        <v>0</v>
      </c>
      <c r="F458" s="13">
        <v>1.597</v>
      </c>
    </row>
    <row r="459" spans="1:6" s="3" customFormat="1" ht="15" customHeight="1" x14ac:dyDescent="0.2">
      <c r="A459" s="4" t="s">
        <v>398</v>
      </c>
      <c r="B459" s="11">
        <v>54</v>
      </c>
      <c r="C459" s="12">
        <v>2.0732578929999996</v>
      </c>
      <c r="D459" s="12">
        <v>9.4920952380952384E-2</v>
      </c>
      <c r="E459" s="12">
        <v>0</v>
      </c>
      <c r="F459" s="13">
        <v>42.199300000000008</v>
      </c>
    </row>
    <row r="460" spans="1:6" s="3" customFormat="1" ht="15" customHeight="1" x14ac:dyDescent="0.2">
      <c r="A460" s="4" t="s">
        <v>399</v>
      </c>
      <c r="B460" s="11">
        <v>10</v>
      </c>
      <c r="C460" s="12">
        <v>0.78447368300000009</v>
      </c>
      <c r="D460" s="12">
        <v>1.3000000000000005E-2</v>
      </c>
      <c r="E460" s="12">
        <v>0</v>
      </c>
      <c r="F460" s="13">
        <v>15.41</v>
      </c>
    </row>
    <row r="461" spans="1:6" s="3" customFormat="1" ht="15" customHeight="1" x14ac:dyDescent="0.2">
      <c r="A461" s="4" t="s">
        <v>400</v>
      </c>
      <c r="B461" s="11">
        <v>9</v>
      </c>
      <c r="C461" s="12">
        <v>0.18210526299999999</v>
      </c>
      <c r="D461" s="12">
        <v>0</v>
      </c>
      <c r="E461" s="12">
        <v>0</v>
      </c>
      <c r="F461" s="13">
        <v>2.0355000000000003</v>
      </c>
    </row>
    <row r="462" spans="1:6" s="3" customFormat="1" ht="15" customHeight="1" x14ac:dyDescent="0.2">
      <c r="A462" s="4" t="s">
        <v>401</v>
      </c>
      <c r="B462" s="8">
        <v>590</v>
      </c>
      <c r="C462" s="9">
        <v>65.399473682999911</v>
      </c>
      <c r="D462" s="9">
        <v>9.2216452380952312</v>
      </c>
      <c r="E462" s="9">
        <v>3.3799999999999993E-3</v>
      </c>
      <c r="F462" s="10">
        <v>1096.6062999999999</v>
      </c>
    </row>
    <row r="463" spans="1:6" s="3" customFormat="1" ht="15" customHeight="1" x14ac:dyDescent="0.2">
      <c r="A463" s="4" t="s">
        <v>632</v>
      </c>
      <c r="B463" s="11">
        <v>12</v>
      </c>
      <c r="C463" s="12">
        <v>1.1599999999999999</v>
      </c>
      <c r="D463" s="12">
        <v>0</v>
      </c>
      <c r="E463" s="12">
        <v>0</v>
      </c>
      <c r="F463" s="13">
        <v>20.149999999999999</v>
      </c>
    </row>
    <row r="464" spans="1:6" s="3" customFormat="1" ht="15" customHeight="1" x14ac:dyDescent="0.2">
      <c r="A464" s="4" t="s">
        <v>402</v>
      </c>
      <c r="B464" s="11">
        <v>19</v>
      </c>
      <c r="C464" s="12">
        <v>1.2499999999999996</v>
      </c>
      <c r="D464" s="12">
        <v>0.153</v>
      </c>
      <c r="E464" s="12">
        <v>0</v>
      </c>
      <c r="F464" s="13">
        <v>16.669999999999995</v>
      </c>
    </row>
    <row r="465" spans="1:6" s="3" customFormat="1" ht="15" customHeight="1" x14ac:dyDescent="0.2">
      <c r="A465" s="4" t="s">
        <v>403</v>
      </c>
      <c r="B465" s="11">
        <v>3</v>
      </c>
      <c r="C465" s="12">
        <v>0.09</v>
      </c>
      <c r="D465" s="12">
        <v>0</v>
      </c>
      <c r="E465" s="12">
        <v>0</v>
      </c>
      <c r="F465" s="13">
        <v>1.6</v>
      </c>
    </row>
    <row r="466" spans="1:6" s="3" customFormat="1" ht="15" customHeight="1" x14ac:dyDescent="0.2">
      <c r="A466" s="4" t="s">
        <v>404</v>
      </c>
      <c r="B466" s="11">
        <v>12</v>
      </c>
      <c r="C466" s="12">
        <v>2.4565789470000001</v>
      </c>
      <c r="D466" s="12">
        <v>2.6666666666666679E-2</v>
      </c>
      <c r="E466" s="12">
        <v>0</v>
      </c>
      <c r="F466" s="13">
        <v>36.52000000000001</v>
      </c>
    </row>
    <row r="467" spans="1:6" s="3" customFormat="1" ht="15" customHeight="1" x14ac:dyDescent="0.2">
      <c r="A467" s="4" t="s">
        <v>405</v>
      </c>
      <c r="B467" s="11">
        <v>120</v>
      </c>
      <c r="C467" s="12">
        <v>16.550263157999996</v>
      </c>
      <c r="D467" s="12">
        <v>2.816226190476192</v>
      </c>
      <c r="E467" s="12">
        <v>0</v>
      </c>
      <c r="F467" s="13">
        <v>274.3502000000002</v>
      </c>
    </row>
    <row r="468" spans="1:6" s="3" customFormat="1" ht="15" customHeight="1" x14ac:dyDescent="0.2">
      <c r="A468" s="4" t="s">
        <v>406</v>
      </c>
      <c r="B468" s="11">
        <v>142</v>
      </c>
      <c r="C468" s="12">
        <v>15.190263157999997</v>
      </c>
      <c r="D468" s="12">
        <v>3.263166666666669</v>
      </c>
      <c r="E468" s="12">
        <v>3.3799999999999998E-3</v>
      </c>
      <c r="F468" s="13">
        <v>226.25500000000008</v>
      </c>
    </row>
    <row r="469" spans="1:6" s="3" customFormat="1" ht="15" customHeight="1" x14ac:dyDescent="0.2">
      <c r="A469" s="4" t="s">
        <v>354</v>
      </c>
      <c r="B469" s="11">
        <v>21</v>
      </c>
      <c r="C469" s="12">
        <v>6.03</v>
      </c>
      <c r="D469" s="12">
        <v>0.13000000000000003</v>
      </c>
      <c r="E469" s="12">
        <v>0</v>
      </c>
      <c r="F469" s="13">
        <v>91.449999999999989</v>
      </c>
    </row>
    <row r="470" spans="1:6" s="3" customFormat="1" ht="15" customHeight="1" x14ac:dyDescent="0.2">
      <c r="A470" s="4" t="s">
        <v>407</v>
      </c>
      <c r="B470" s="11">
        <v>54</v>
      </c>
      <c r="C470" s="12">
        <v>6.0799999999999992</v>
      </c>
      <c r="D470" s="12">
        <v>0.54808333333333337</v>
      </c>
      <c r="E470" s="12">
        <v>0</v>
      </c>
      <c r="F470" s="13">
        <v>116.71880000000002</v>
      </c>
    </row>
    <row r="471" spans="1:6" s="3" customFormat="1" ht="15" customHeight="1" x14ac:dyDescent="0.2">
      <c r="A471" s="4" t="s">
        <v>408</v>
      </c>
      <c r="B471" s="11">
        <v>11</v>
      </c>
      <c r="C471" s="12">
        <v>1.07</v>
      </c>
      <c r="D471" s="12">
        <v>0.52</v>
      </c>
      <c r="E471" s="12">
        <v>0</v>
      </c>
      <c r="F471" s="13">
        <v>10.8</v>
      </c>
    </row>
    <row r="472" spans="1:6" s="3" customFormat="1" ht="15" customHeight="1" x14ac:dyDescent="0.2">
      <c r="A472" s="4" t="s">
        <v>409</v>
      </c>
      <c r="B472" s="11">
        <v>23</v>
      </c>
      <c r="C472" s="12">
        <v>1.2899999999999998</v>
      </c>
      <c r="D472" s="12">
        <v>6.0000000000000005E-2</v>
      </c>
      <c r="E472" s="12">
        <v>0</v>
      </c>
      <c r="F472" s="13">
        <v>28.969999999999995</v>
      </c>
    </row>
    <row r="473" spans="1:6" s="3" customFormat="1" ht="15" customHeight="1" x14ac:dyDescent="0.2">
      <c r="A473" s="4" t="s">
        <v>410</v>
      </c>
      <c r="B473" s="11">
        <v>4</v>
      </c>
      <c r="C473" s="12">
        <v>0.30000000000000004</v>
      </c>
      <c r="D473" s="12">
        <v>0</v>
      </c>
      <c r="E473" s="12">
        <v>0</v>
      </c>
      <c r="F473" s="13">
        <v>3.1</v>
      </c>
    </row>
    <row r="474" spans="1:6" s="3" customFormat="1" ht="15" customHeight="1" x14ac:dyDescent="0.2">
      <c r="A474" s="4" t="s">
        <v>411</v>
      </c>
      <c r="B474" s="11">
        <v>14</v>
      </c>
      <c r="C474" s="12">
        <v>0.95894736800000002</v>
      </c>
      <c r="D474" s="12">
        <v>0.26500000000000001</v>
      </c>
      <c r="E474" s="12">
        <v>0</v>
      </c>
      <c r="F474" s="13">
        <v>13.1</v>
      </c>
    </row>
    <row r="475" spans="1:6" s="3" customFormat="1" ht="15" customHeight="1" x14ac:dyDescent="0.2">
      <c r="A475" s="4" t="s">
        <v>169</v>
      </c>
      <c r="B475" s="11">
        <v>18</v>
      </c>
      <c r="C475" s="12">
        <v>8.3899999999999988</v>
      </c>
      <c r="D475" s="12">
        <v>5.0780000000000003</v>
      </c>
      <c r="E475" s="12">
        <v>0.3</v>
      </c>
      <c r="F475" s="13">
        <v>56.4</v>
      </c>
    </row>
    <row r="476" spans="1:6" s="3" customFormat="1" ht="15" customHeight="1" x14ac:dyDescent="0.2">
      <c r="A476" s="4" t="s">
        <v>412</v>
      </c>
      <c r="B476" s="8">
        <v>122</v>
      </c>
      <c r="C476" s="9">
        <v>12.475263158000002</v>
      </c>
      <c r="D476" s="9">
        <v>0.74350000000000005</v>
      </c>
      <c r="E476" s="9">
        <v>0</v>
      </c>
      <c r="F476" s="10">
        <v>193.16249999999991</v>
      </c>
    </row>
    <row r="477" spans="1:6" s="3" customFormat="1" ht="15" customHeight="1" x14ac:dyDescent="0.2">
      <c r="A477" s="4" t="s">
        <v>633</v>
      </c>
      <c r="B477" s="11">
        <v>10</v>
      </c>
      <c r="C477" s="12">
        <v>2.5902631579999995</v>
      </c>
      <c r="D477" s="12">
        <v>0</v>
      </c>
      <c r="E477" s="12">
        <v>0</v>
      </c>
      <c r="F477" s="13">
        <v>39.385999999999996</v>
      </c>
    </row>
    <row r="478" spans="1:6" s="3" customFormat="1" ht="15" customHeight="1" x14ac:dyDescent="0.2">
      <c r="A478" s="4" t="s">
        <v>413</v>
      </c>
      <c r="B478" s="11">
        <v>3</v>
      </c>
      <c r="C478" s="12">
        <v>0.19</v>
      </c>
      <c r="D478" s="12">
        <v>2.5000000000000005E-2</v>
      </c>
      <c r="E478" s="12">
        <v>0</v>
      </c>
      <c r="F478" s="13">
        <v>3.6500000000000004</v>
      </c>
    </row>
    <row r="479" spans="1:6" s="3" customFormat="1" ht="15" customHeight="1" x14ac:dyDescent="0.2">
      <c r="A479" s="4" t="s">
        <v>414</v>
      </c>
      <c r="B479" s="11">
        <v>22</v>
      </c>
      <c r="C479" s="12">
        <v>2.3202631580000004</v>
      </c>
      <c r="D479" s="12">
        <v>0.46999999999999992</v>
      </c>
      <c r="E479" s="12">
        <v>0</v>
      </c>
      <c r="F479" s="13">
        <v>32.755999999999993</v>
      </c>
    </row>
    <row r="480" spans="1:6" s="3" customFormat="1" ht="15" customHeight="1" x14ac:dyDescent="0.2">
      <c r="A480" s="4" t="s">
        <v>58</v>
      </c>
      <c r="B480" s="11">
        <v>12</v>
      </c>
      <c r="C480" s="12">
        <v>0.55026315800000014</v>
      </c>
      <c r="D480" s="12">
        <v>3.9999999999999994E-2</v>
      </c>
      <c r="E480" s="12">
        <v>0</v>
      </c>
      <c r="F480" s="13">
        <v>7.3559999999999999</v>
      </c>
    </row>
    <row r="481" spans="1:6" s="3" customFormat="1" ht="15" customHeight="1" x14ac:dyDescent="0.2">
      <c r="A481" s="4" t="s">
        <v>415</v>
      </c>
      <c r="B481" s="11">
        <v>2</v>
      </c>
      <c r="C481" s="12">
        <v>0.58000000000000007</v>
      </c>
      <c r="D481" s="12">
        <v>0</v>
      </c>
      <c r="E481" s="12">
        <v>0</v>
      </c>
      <c r="F481" s="13">
        <v>9.5</v>
      </c>
    </row>
    <row r="482" spans="1:6" s="3" customFormat="1" ht="15" customHeight="1" x14ac:dyDescent="0.2">
      <c r="A482" s="4" t="s">
        <v>416</v>
      </c>
      <c r="B482" s="11">
        <v>3</v>
      </c>
      <c r="C482" s="12">
        <v>0.1</v>
      </c>
      <c r="D482" s="12">
        <v>0</v>
      </c>
      <c r="E482" s="12">
        <v>0</v>
      </c>
      <c r="F482" s="13">
        <v>1.7999999999999998</v>
      </c>
    </row>
    <row r="483" spans="1:6" s="3" customFormat="1" ht="15" customHeight="1" x14ac:dyDescent="0.2">
      <c r="A483" s="4" t="s">
        <v>417</v>
      </c>
      <c r="B483" s="11">
        <v>24</v>
      </c>
      <c r="C483" s="12">
        <v>3.0968421050000003</v>
      </c>
      <c r="D483" s="12">
        <v>0</v>
      </c>
      <c r="E483" s="12">
        <v>0</v>
      </c>
      <c r="F483" s="13">
        <v>48.655999999999992</v>
      </c>
    </row>
    <row r="484" spans="1:6" s="3" customFormat="1" ht="15" customHeight="1" x14ac:dyDescent="0.2">
      <c r="A484" s="4" t="s">
        <v>418</v>
      </c>
      <c r="B484" s="11">
        <v>2</v>
      </c>
      <c r="C484" s="12">
        <v>1.03</v>
      </c>
      <c r="D484" s="12">
        <v>0</v>
      </c>
      <c r="E484" s="12">
        <v>0</v>
      </c>
      <c r="F484" s="13">
        <v>15.5</v>
      </c>
    </row>
    <row r="485" spans="1:6" s="3" customFormat="1" ht="15" customHeight="1" x14ac:dyDescent="0.2">
      <c r="A485" s="4" t="s">
        <v>419</v>
      </c>
      <c r="B485" s="11">
        <v>1</v>
      </c>
      <c r="C485" s="12">
        <v>0.01</v>
      </c>
      <c r="D485" s="12">
        <v>0</v>
      </c>
      <c r="E485" s="12">
        <v>0</v>
      </c>
      <c r="F485" s="13">
        <v>0.4</v>
      </c>
    </row>
    <row r="486" spans="1:6" s="3" customFormat="1" ht="15" customHeight="1" x14ac:dyDescent="0.2">
      <c r="A486" s="4" t="s">
        <v>420</v>
      </c>
      <c r="B486" s="11">
        <v>23</v>
      </c>
      <c r="C486" s="12">
        <v>0.89763157900000012</v>
      </c>
      <c r="D486" s="12">
        <v>0.18350000000000005</v>
      </c>
      <c r="E486" s="12">
        <v>0</v>
      </c>
      <c r="F486" s="13">
        <v>12.708500000000001</v>
      </c>
    </row>
    <row r="487" spans="1:6" s="3" customFormat="1" ht="15" customHeight="1" x14ac:dyDescent="0.2">
      <c r="A487" s="4" t="s">
        <v>421</v>
      </c>
      <c r="B487" s="11">
        <v>20</v>
      </c>
      <c r="C487" s="12">
        <v>1.1099999999999999</v>
      </c>
      <c r="D487" s="12">
        <v>2.5000000000000001E-2</v>
      </c>
      <c r="E487" s="12">
        <v>0</v>
      </c>
      <c r="F487" s="13">
        <v>21.45</v>
      </c>
    </row>
    <row r="488" spans="1:6" s="3" customFormat="1" ht="15" customHeight="1" x14ac:dyDescent="0.2">
      <c r="A488" s="4" t="s">
        <v>422</v>
      </c>
      <c r="B488" s="8">
        <v>355</v>
      </c>
      <c r="C488" s="9">
        <v>24.668157892000014</v>
      </c>
      <c r="D488" s="9">
        <v>1.1681390976285713</v>
      </c>
      <c r="E488" s="9">
        <v>2.9999999999999971E-2</v>
      </c>
      <c r="F488" s="10">
        <v>555.48580000000015</v>
      </c>
    </row>
    <row r="489" spans="1:6" s="3" customFormat="1" ht="15" customHeight="1" x14ac:dyDescent="0.2">
      <c r="A489" s="4" t="s">
        <v>423</v>
      </c>
      <c r="B489" s="11">
        <v>71</v>
      </c>
      <c r="C489" s="12">
        <v>1.5178947349999998</v>
      </c>
      <c r="D489" s="12">
        <v>7.3526312000000002E-3</v>
      </c>
      <c r="E489" s="12">
        <v>0</v>
      </c>
      <c r="F489" s="13">
        <v>27.549799999999998</v>
      </c>
    </row>
    <row r="490" spans="1:6" s="3" customFormat="1" ht="15" customHeight="1" x14ac:dyDescent="0.2">
      <c r="A490" s="4" t="s">
        <v>424</v>
      </c>
      <c r="B490" s="11">
        <v>8</v>
      </c>
      <c r="C490" s="12">
        <v>0.30000000000000004</v>
      </c>
      <c r="D490" s="12">
        <v>0</v>
      </c>
      <c r="E490" s="12">
        <v>0</v>
      </c>
      <c r="F490" s="13">
        <v>5.7499999999999991</v>
      </c>
    </row>
    <row r="491" spans="1:6" s="3" customFormat="1" ht="15" customHeight="1" x14ac:dyDescent="0.2">
      <c r="A491" s="4" t="s">
        <v>425</v>
      </c>
      <c r="B491" s="11">
        <v>48</v>
      </c>
      <c r="C491" s="12">
        <v>3.390000000000001</v>
      </c>
      <c r="D491" s="12">
        <v>0.5567142857142855</v>
      </c>
      <c r="E491" s="12">
        <v>0</v>
      </c>
      <c r="F491" s="13">
        <v>59.770000000000017</v>
      </c>
    </row>
    <row r="492" spans="1:6" s="3" customFormat="1" ht="15" customHeight="1" x14ac:dyDescent="0.2">
      <c r="A492" s="4" t="s">
        <v>426</v>
      </c>
      <c r="B492" s="11">
        <v>1</v>
      </c>
      <c r="C492" s="12">
        <v>0.03</v>
      </c>
      <c r="D492" s="12">
        <v>0</v>
      </c>
      <c r="E492" s="12">
        <v>0</v>
      </c>
      <c r="F492" s="13">
        <v>0.4</v>
      </c>
    </row>
    <row r="493" spans="1:6" s="3" customFormat="1" ht="15" customHeight="1" x14ac:dyDescent="0.2">
      <c r="A493" s="4" t="s">
        <v>427</v>
      </c>
      <c r="B493" s="11">
        <v>20</v>
      </c>
      <c r="C493" s="12">
        <v>2.513157895</v>
      </c>
      <c r="D493" s="12">
        <v>0.35087218071428572</v>
      </c>
      <c r="E493" s="12">
        <v>0.03</v>
      </c>
      <c r="F493" s="13">
        <v>47.25</v>
      </c>
    </row>
    <row r="494" spans="1:6" s="3" customFormat="1" ht="15" customHeight="1" x14ac:dyDescent="0.2">
      <c r="A494" s="4" t="s">
        <v>90</v>
      </c>
      <c r="B494" s="11">
        <v>42</v>
      </c>
      <c r="C494" s="12">
        <v>2.4697368409999991</v>
      </c>
      <c r="D494" s="12">
        <v>0.1555</v>
      </c>
      <c r="E494" s="12">
        <v>0</v>
      </c>
      <c r="F494" s="13">
        <v>45.56</v>
      </c>
    </row>
    <row r="495" spans="1:6" s="3" customFormat="1" ht="15" customHeight="1" x14ac:dyDescent="0.2">
      <c r="A495" s="4" t="s">
        <v>428</v>
      </c>
      <c r="B495" s="11">
        <v>10</v>
      </c>
      <c r="C495" s="12">
        <v>0.15578947400000001</v>
      </c>
      <c r="D495" s="12">
        <v>1.5999999999999997E-2</v>
      </c>
      <c r="E495" s="12">
        <v>0</v>
      </c>
      <c r="F495" s="13">
        <v>4.1499999999999995</v>
      </c>
    </row>
    <row r="496" spans="1:6" s="3" customFormat="1" ht="15" customHeight="1" x14ac:dyDescent="0.2">
      <c r="A496" s="4" t="s">
        <v>429</v>
      </c>
      <c r="B496" s="11">
        <v>42</v>
      </c>
      <c r="C496" s="12">
        <v>2.028157894</v>
      </c>
      <c r="D496" s="12">
        <v>8.0533333333333318E-2</v>
      </c>
      <c r="E496" s="12">
        <v>0</v>
      </c>
      <c r="F496" s="13">
        <v>40.889999999999993</v>
      </c>
    </row>
    <row r="497" spans="1:6" s="3" customFormat="1" ht="15" customHeight="1" x14ac:dyDescent="0.2">
      <c r="A497" s="4" t="s">
        <v>430</v>
      </c>
      <c r="B497" s="11">
        <v>38</v>
      </c>
      <c r="C497" s="12">
        <v>3.5513157890000007</v>
      </c>
      <c r="D497" s="12">
        <v>0</v>
      </c>
      <c r="E497" s="12">
        <v>0</v>
      </c>
      <c r="F497" s="13">
        <v>98.197999999999993</v>
      </c>
    </row>
    <row r="498" spans="1:6" s="3" customFormat="1" ht="15" customHeight="1" x14ac:dyDescent="0.2">
      <c r="A498" s="4" t="s">
        <v>431</v>
      </c>
      <c r="B498" s="11">
        <v>3</v>
      </c>
      <c r="C498" s="12">
        <v>0.15000000000000002</v>
      </c>
      <c r="D498" s="12">
        <v>0</v>
      </c>
      <c r="E498" s="12">
        <v>0</v>
      </c>
      <c r="F498" s="13">
        <v>7</v>
      </c>
    </row>
    <row r="499" spans="1:6" s="3" customFormat="1" ht="15" customHeight="1" x14ac:dyDescent="0.2">
      <c r="A499" s="4" t="s">
        <v>432</v>
      </c>
      <c r="B499" s="11">
        <v>6</v>
      </c>
      <c r="C499" s="12">
        <v>0.95</v>
      </c>
      <c r="D499" s="12">
        <v>0</v>
      </c>
      <c r="E499" s="12">
        <v>0</v>
      </c>
      <c r="F499" s="13">
        <v>16.080000000000002</v>
      </c>
    </row>
    <row r="500" spans="1:6" s="3" customFormat="1" ht="15" customHeight="1" x14ac:dyDescent="0.2">
      <c r="A500" s="4" t="s">
        <v>433</v>
      </c>
      <c r="B500" s="11">
        <v>7</v>
      </c>
      <c r="C500" s="12">
        <v>1.41</v>
      </c>
      <c r="D500" s="12">
        <v>0</v>
      </c>
      <c r="E500" s="12">
        <v>0</v>
      </c>
      <c r="F500" s="13">
        <v>70.349999999999994</v>
      </c>
    </row>
    <row r="501" spans="1:6" s="3" customFormat="1" ht="15" customHeight="1" x14ac:dyDescent="0.2">
      <c r="A501" s="4" t="s">
        <v>434</v>
      </c>
      <c r="B501" s="11">
        <v>15</v>
      </c>
      <c r="C501" s="12">
        <v>0.64</v>
      </c>
      <c r="D501" s="12">
        <v>0</v>
      </c>
      <c r="E501" s="12">
        <v>0</v>
      </c>
      <c r="F501" s="13">
        <v>13.35</v>
      </c>
    </row>
    <row r="502" spans="1:6" s="3" customFormat="1" ht="15" customHeight="1" x14ac:dyDescent="0.2">
      <c r="A502" s="4" t="s">
        <v>435</v>
      </c>
      <c r="B502" s="11">
        <v>12</v>
      </c>
      <c r="C502" s="12">
        <v>0.77052631599999999</v>
      </c>
      <c r="D502" s="12">
        <v>0</v>
      </c>
      <c r="E502" s="12">
        <v>0</v>
      </c>
      <c r="F502" s="13">
        <v>14.062000000000001</v>
      </c>
    </row>
    <row r="503" spans="1:6" s="3" customFormat="1" ht="15" customHeight="1" x14ac:dyDescent="0.2">
      <c r="A503" s="4" t="s">
        <v>436</v>
      </c>
      <c r="B503" s="11">
        <v>12</v>
      </c>
      <c r="C503" s="12">
        <v>2.99</v>
      </c>
      <c r="D503" s="12">
        <v>0</v>
      </c>
      <c r="E503" s="12">
        <v>0</v>
      </c>
      <c r="F503" s="13">
        <v>50.45000000000001</v>
      </c>
    </row>
    <row r="504" spans="1:6" s="3" customFormat="1" ht="15" customHeight="1" x14ac:dyDescent="0.2">
      <c r="A504" s="4" t="s">
        <v>437</v>
      </c>
      <c r="B504" s="11">
        <v>13</v>
      </c>
      <c r="C504" s="12">
        <v>0.61999999999999988</v>
      </c>
      <c r="D504" s="12">
        <v>0</v>
      </c>
      <c r="E504" s="12">
        <v>0</v>
      </c>
      <c r="F504" s="13">
        <v>11.049999999999999</v>
      </c>
    </row>
    <row r="505" spans="1:6" s="3" customFormat="1" ht="15" customHeight="1" x14ac:dyDescent="0.2">
      <c r="A505" s="4" t="s">
        <v>438</v>
      </c>
      <c r="B505" s="11">
        <v>7</v>
      </c>
      <c r="C505" s="12">
        <v>0.96789473700000006</v>
      </c>
      <c r="D505" s="12">
        <v>7.6666666666666675E-2</v>
      </c>
      <c r="E505" s="12">
        <v>0</v>
      </c>
      <c r="F505" s="13">
        <v>14.500000000000002</v>
      </c>
    </row>
    <row r="506" spans="1:6" s="3" customFormat="1" ht="15" customHeight="1" x14ac:dyDescent="0.2">
      <c r="A506" s="4" t="s">
        <v>65</v>
      </c>
      <c r="B506" s="11">
        <v>2</v>
      </c>
      <c r="C506" s="12">
        <v>0.28000000000000003</v>
      </c>
      <c r="D506" s="12">
        <v>0</v>
      </c>
      <c r="E506" s="12">
        <v>0</v>
      </c>
      <c r="F506" s="13">
        <v>9.5</v>
      </c>
    </row>
    <row r="507" spans="1:6" s="3" customFormat="1" ht="15" customHeight="1" x14ac:dyDescent="0.2">
      <c r="A507" s="4" t="s">
        <v>439</v>
      </c>
      <c r="B507" s="8">
        <v>125</v>
      </c>
      <c r="C507" s="9">
        <v>5.5936842099999993</v>
      </c>
      <c r="D507" s="9">
        <v>0.2904999999999997</v>
      </c>
      <c r="E507" s="9">
        <v>0</v>
      </c>
      <c r="F507" s="10">
        <v>103.75400000000003</v>
      </c>
    </row>
    <row r="508" spans="1:6" s="3" customFormat="1" ht="15" customHeight="1" x14ac:dyDescent="0.2">
      <c r="A508" s="4" t="s">
        <v>634</v>
      </c>
      <c r="B508" s="11">
        <v>16</v>
      </c>
      <c r="C508" s="12">
        <v>0.63105263199999995</v>
      </c>
      <c r="D508" s="12">
        <v>2.9999999999999995E-2</v>
      </c>
      <c r="E508" s="12">
        <v>0</v>
      </c>
      <c r="F508" s="13">
        <v>11.596</v>
      </c>
    </row>
    <row r="509" spans="1:6" s="3" customFormat="1" ht="15" customHeight="1" x14ac:dyDescent="0.2">
      <c r="A509" s="4" t="s">
        <v>440</v>
      </c>
      <c r="B509" s="11">
        <v>4</v>
      </c>
      <c r="C509" s="12">
        <v>0.19526315799999999</v>
      </c>
      <c r="D509" s="12">
        <v>0</v>
      </c>
      <c r="E509" s="12">
        <v>0</v>
      </c>
      <c r="F509" s="13">
        <v>3.58</v>
      </c>
    </row>
    <row r="510" spans="1:6" s="3" customFormat="1" ht="15" customHeight="1" x14ac:dyDescent="0.2">
      <c r="A510" s="4" t="s">
        <v>441</v>
      </c>
      <c r="B510" s="11">
        <v>37</v>
      </c>
      <c r="C510" s="12">
        <v>3.89</v>
      </c>
      <c r="D510" s="12">
        <v>0.70952307692307703</v>
      </c>
      <c r="E510" s="12">
        <v>0</v>
      </c>
      <c r="F510" s="13">
        <v>64.450000000000017</v>
      </c>
    </row>
    <row r="511" spans="1:6" s="3" customFormat="1" ht="15" customHeight="1" x14ac:dyDescent="0.2">
      <c r="A511" s="4" t="s">
        <v>442</v>
      </c>
      <c r="B511" s="11">
        <v>50</v>
      </c>
      <c r="C511" s="12">
        <v>6.9755263149999998</v>
      </c>
      <c r="D511" s="12">
        <v>0.76363696369636958</v>
      </c>
      <c r="E511" s="12">
        <v>0</v>
      </c>
      <c r="F511" s="13">
        <v>109.99999999999997</v>
      </c>
    </row>
    <row r="512" spans="1:6" s="3" customFormat="1" ht="15" customHeight="1" x14ac:dyDescent="0.2">
      <c r="A512" s="4" t="s">
        <v>443</v>
      </c>
      <c r="B512" s="11">
        <v>8</v>
      </c>
      <c r="C512" s="12">
        <v>0.26</v>
      </c>
      <c r="D512" s="12">
        <v>0</v>
      </c>
      <c r="E512" s="12">
        <v>0</v>
      </c>
      <c r="F512" s="13">
        <v>6</v>
      </c>
    </row>
    <row r="513" spans="1:6" s="3" customFormat="1" ht="15" customHeight="1" x14ac:dyDescent="0.2">
      <c r="A513" s="4" t="s">
        <v>444</v>
      </c>
      <c r="B513" s="11">
        <v>48</v>
      </c>
      <c r="C513" s="12">
        <v>2.3865789470000012</v>
      </c>
      <c r="D513" s="12">
        <v>0.11250000000000002</v>
      </c>
      <c r="E513" s="12">
        <v>0.13000000000000003</v>
      </c>
      <c r="F513" s="13">
        <v>46.399999999999991</v>
      </c>
    </row>
    <row r="514" spans="1:6" s="3" customFormat="1" ht="15" customHeight="1" x14ac:dyDescent="0.2">
      <c r="A514" s="4" t="s">
        <v>445</v>
      </c>
      <c r="B514" s="11">
        <v>4</v>
      </c>
      <c r="C514" s="12">
        <v>0.69000000000000006</v>
      </c>
      <c r="D514" s="12">
        <v>0</v>
      </c>
      <c r="E514" s="12">
        <v>0</v>
      </c>
      <c r="F514" s="13">
        <v>10.95</v>
      </c>
    </row>
    <row r="515" spans="1:6" s="3" customFormat="1" ht="15" customHeight="1" x14ac:dyDescent="0.2">
      <c r="A515" s="4" t="s">
        <v>446</v>
      </c>
      <c r="B515" s="11">
        <v>16</v>
      </c>
      <c r="C515" s="12">
        <v>0.64684210500000006</v>
      </c>
      <c r="D515" s="12">
        <v>8.4999999999999992E-2</v>
      </c>
      <c r="E515" s="12">
        <v>0</v>
      </c>
      <c r="F515" s="13">
        <v>10.305999999999999</v>
      </c>
    </row>
    <row r="516" spans="1:6" s="3" customFormat="1" ht="15" customHeight="1" x14ac:dyDescent="0.2">
      <c r="A516" s="4" t="s">
        <v>447</v>
      </c>
      <c r="B516" s="11">
        <v>119</v>
      </c>
      <c r="C516" s="12">
        <v>19.439999999999991</v>
      </c>
      <c r="D516" s="12">
        <v>1.6776666666666669</v>
      </c>
      <c r="E516" s="12">
        <v>0</v>
      </c>
      <c r="F516" s="13">
        <v>310.745</v>
      </c>
    </row>
    <row r="517" spans="1:6" s="3" customFormat="1" ht="21" customHeight="1" x14ac:dyDescent="0.2">
      <c r="A517" s="4" t="s">
        <v>12</v>
      </c>
      <c r="B517" s="8">
        <f>SUM(B518+B524+B537+B546+B554+B567+B576+B581+B588+B597+B614+B627)</f>
        <v>4728</v>
      </c>
      <c r="C517" s="9">
        <f>SUM(C518+C524+C537+C546+C554+C567+C576+C581+C588+C597+C614+C627)</f>
        <v>782.65868420200025</v>
      </c>
      <c r="D517" s="9">
        <f>SUM(D518+D524+D537+D546+D554+D567+D576+D581+D588+D597+D614+D627)</f>
        <v>128.43076448583764</v>
      </c>
      <c r="E517" s="9">
        <f>SUM(E518+E524+E537+E546+E554+E567+E576+E581+E588+E597+E614+E627)</f>
        <v>1.5927631579999995</v>
      </c>
      <c r="F517" s="10">
        <f>SUM(F518+F524+F537+F546+F554+F567+F576+F581+F588+F597+F614+F627)</f>
        <v>12374.6029</v>
      </c>
    </row>
    <row r="518" spans="1:6" s="3" customFormat="1" ht="15" customHeight="1" x14ac:dyDescent="0.2">
      <c r="A518" s="4" t="s">
        <v>448</v>
      </c>
      <c r="B518" s="8">
        <v>70</v>
      </c>
      <c r="C518" s="9">
        <v>14.430526316000002</v>
      </c>
      <c r="D518" s="9">
        <v>0.47200000000000009</v>
      </c>
      <c r="E518" s="9">
        <v>0.38999999999999996</v>
      </c>
      <c r="F518" s="10">
        <v>280.98599999999999</v>
      </c>
    </row>
    <row r="519" spans="1:6" s="3" customFormat="1" ht="15" customHeight="1" x14ac:dyDescent="0.2">
      <c r="A519" s="4" t="s">
        <v>635</v>
      </c>
      <c r="B519" s="11">
        <v>19</v>
      </c>
      <c r="C519" s="12">
        <v>4.0552631579999998</v>
      </c>
      <c r="D519" s="12">
        <v>2.6000000000000002E-2</v>
      </c>
      <c r="E519" s="12">
        <v>0</v>
      </c>
      <c r="F519" s="13">
        <v>74.130000000000024</v>
      </c>
    </row>
    <row r="520" spans="1:6" s="3" customFormat="1" ht="15" customHeight="1" x14ac:dyDescent="0.2">
      <c r="A520" s="4" t="s">
        <v>449</v>
      </c>
      <c r="B520" s="11">
        <v>19</v>
      </c>
      <c r="C520" s="12">
        <v>5.8900000000000006</v>
      </c>
      <c r="D520" s="12">
        <v>0.20800000000000005</v>
      </c>
      <c r="E520" s="12">
        <v>0</v>
      </c>
      <c r="F520" s="13">
        <v>117.45</v>
      </c>
    </row>
    <row r="521" spans="1:6" s="3" customFormat="1" ht="15" customHeight="1" x14ac:dyDescent="0.2">
      <c r="A521" s="4" t="s">
        <v>450</v>
      </c>
      <c r="B521" s="11">
        <v>5</v>
      </c>
      <c r="C521" s="12">
        <v>1.24</v>
      </c>
      <c r="D521" s="12">
        <v>0</v>
      </c>
      <c r="E521" s="12">
        <v>0</v>
      </c>
      <c r="F521" s="13">
        <v>22</v>
      </c>
    </row>
    <row r="522" spans="1:6" s="3" customFormat="1" ht="15" customHeight="1" x14ac:dyDescent="0.2">
      <c r="A522" s="4" t="s">
        <v>451</v>
      </c>
      <c r="B522" s="11">
        <v>16</v>
      </c>
      <c r="C522" s="12">
        <v>3</v>
      </c>
      <c r="D522" s="12">
        <v>0.23800000000000007</v>
      </c>
      <c r="E522" s="12">
        <v>0.39</v>
      </c>
      <c r="F522" s="13">
        <v>60.6</v>
      </c>
    </row>
    <row r="523" spans="1:6" s="3" customFormat="1" ht="15" customHeight="1" x14ac:dyDescent="0.2">
      <c r="A523" s="4" t="s">
        <v>452</v>
      </c>
      <c r="B523" s="11">
        <v>11</v>
      </c>
      <c r="C523" s="12">
        <v>0.24526315800000004</v>
      </c>
      <c r="D523" s="12">
        <v>0</v>
      </c>
      <c r="E523" s="12">
        <v>0</v>
      </c>
      <c r="F523" s="13">
        <v>6.8060000000000009</v>
      </c>
    </row>
    <row r="524" spans="1:6" s="3" customFormat="1" ht="15" customHeight="1" x14ac:dyDescent="0.2">
      <c r="A524" s="4" t="s">
        <v>453</v>
      </c>
      <c r="B524" s="8">
        <v>369</v>
      </c>
      <c r="C524" s="9">
        <v>36.263947366999965</v>
      </c>
      <c r="D524" s="9">
        <v>3.8523311688311659</v>
      </c>
      <c r="E524" s="9">
        <v>0.44999999999999973</v>
      </c>
      <c r="F524" s="10">
        <v>607.44850000000008</v>
      </c>
    </row>
    <row r="525" spans="1:6" s="3" customFormat="1" ht="15" customHeight="1" x14ac:dyDescent="0.2">
      <c r="A525" s="4" t="s">
        <v>636</v>
      </c>
      <c r="B525" s="11">
        <v>43</v>
      </c>
      <c r="C525" s="12">
        <v>4.3765789469999996</v>
      </c>
      <c r="D525" s="12">
        <v>0.48333333333333334</v>
      </c>
      <c r="E525" s="12">
        <v>0</v>
      </c>
      <c r="F525" s="13">
        <v>68.8125</v>
      </c>
    </row>
    <row r="526" spans="1:6" s="3" customFormat="1" ht="15" customHeight="1" x14ac:dyDescent="0.2">
      <c r="A526" s="4" t="s">
        <v>454</v>
      </c>
      <c r="B526" s="11">
        <v>11</v>
      </c>
      <c r="C526" s="12">
        <v>0.95000000000000018</v>
      </c>
      <c r="D526" s="12">
        <v>7.8000000000000014E-2</v>
      </c>
      <c r="E526" s="12">
        <v>0</v>
      </c>
      <c r="F526" s="13">
        <v>16.200000000000003</v>
      </c>
    </row>
    <row r="527" spans="1:6" s="3" customFormat="1" ht="15" customHeight="1" x14ac:dyDescent="0.2">
      <c r="A527" s="4" t="s">
        <v>455</v>
      </c>
      <c r="B527" s="11">
        <v>52</v>
      </c>
      <c r="C527" s="12">
        <v>8.7100000000000026</v>
      </c>
      <c r="D527" s="12">
        <v>1.1399978354978355</v>
      </c>
      <c r="E527" s="12">
        <v>0</v>
      </c>
      <c r="F527" s="13">
        <v>140.18</v>
      </c>
    </row>
    <row r="528" spans="1:6" s="3" customFormat="1" ht="15" customHeight="1" x14ac:dyDescent="0.2">
      <c r="A528" s="4" t="s">
        <v>456</v>
      </c>
      <c r="B528" s="11">
        <v>24</v>
      </c>
      <c r="C528" s="12">
        <v>2.3500000000000005</v>
      </c>
      <c r="D528" s="12">
        <v>0.38800000000000001</v>
      </c>
      <c r="E528" s="12">
        <v>0</v>
      </c>
      <c r="F528" s="13">
        <v>45.319999999999993</v>
      </c>
    </row>
    <row r="529" spans="1:6" s="3" customFormat="1" ht="15" customHeight="1" x14ac:dyDescent="0.2">
      <c r="A529" s="4" t="s">
        <v>69</v>
      </c>
      <c r="B529" s="11">
        <v>61</v>
      </c>
      <c r="C529" s="12">
        <v>4.5699999990000029</v>
      </c>
      <c r="D529" s="12">
        <v>0.13749999999999998</v>
      </c>
      <c r="E529" s="12">
        <v>0</v>
      </c>
      <c r="F529" s="13">
        <v>81.106000000000023</v>
      </c>
    </row>
    <row r="530" spans="1:6" s="3" customFormat="1" ht="15" customHeight="1" x14ac:dyDescent="0.2">
      <c r="A530" s="4" t="s">
        <v>444</v>
      </c>
      <c r="B530" s="11">
        <v>15</v>
      </c>
      <c r="C530" s="12">
        <v>0.52052631599999999</v>
      </c>
      <c r="D530" s="12">
        <v>5.5500000000000015E-2</v>
      </c>
      <c r="E530" s="12">
        <v>0</v>
      </c>
      <c r="F530" s="13">
        <v>6.6519999999999992</v>
      </c>
    </row>
    <row r="531" spans="1:6" s="3" customFormat="1" ht="15" customHeight="1" x14ac:dyDescent="0.2">
      <c r="A531" s="4" t="s">
        <v>457</v>
      </c>
      <c r="B531" s="11">
        <v>4</v>
      </c>
      <c r="C531" s="12">
        <v>0.35078947399999999</v>
      </c>
      <c r="D531" s="12">
        <v>0</v>
      </c>
      <c r="E531" s="12">
        <v>0</v>
      </c>
      <c r="F531" s="13">
        <v>5.3900000000000006</v>
      </c>
    </row>
    <row r="532" spans="1:6" s="3" customFormat="1" ht="15" customHeight="1" x14ac:dyDescent="0.2">
      <c r="A532" s="4" t="s">
        <v>458</v>
      </c>
      <c r="B532" s="11">
        <v>2</v>
      </c>
      <c r="C532" s="12">
        <v>0.27</v>
      </c>
      <c r="D532" s="12">
        <v>0</v>
      </c>
      <c r="E532" s="12">
        <v>0</v>
      </c>
      <c r="F532" s="13">
        <v>4.6500000000000004</v>
      </c>
    </row>
    <row r="533" spans="1:6" s="3" customFormat="1" ht="15" customHeight="1" x14ac:dyDescent="0.2">
      <c r="A533" s="4" t="s">
        <v>459</v>
      </c>
      <c r="B533" s="11">
        <v>39</v>
      </c>
      <c r="C533" s="12">
        <v>3.8099999999999992</v>
      </c>
      <c r="D533" s="12">
        <v>0.46366666666666678</v>
      </c>
      <c r="E533" s="12">
        <v>0</v>
      </c>
      <c r="F533" s="13">
        <v>61.129999999999995</v>
      </c>
    </row>
    <row r="534" spans="1:6" s="3" customFormat="1" ht="15" customHeight="1" x14ac:dyDescent="0.2">
      <c r="A534" s="4" t="s">
        <v>460</v>
      </c>
      <c r="B534" s="11">
        <v>6</v>
      </c>
      <c r="C534" s="12">
        <v>0.62</v>
      </c>
      <c r="D534" s="12">
        <v>0</v>
      </c>
      <c r="E534" s="12">
        <v>0.32</v>
      </c>
      <c r="F534" s="13">
        <v>13.649999999999999</v>
      </c>
    </row>
    <row r="535" spans="1:6" s="3" customFormat="1" ht="15" customHeight="1" x14ac:dyDescent="0.2">
      <c r="A535" s="4" t="s">
        <v>461</v>
      </c>
      <c r="B535" s="11">
        <v>29</v>
      </c>
      <c r="C535" s="12">
        <v>2.44</v>
      </c>
      <c r="D535" s="12">
        <v>0.49200000000000005</v>
      </c>
      <c r="E535" s="12">
        <v>0</v>
      </c>
      <c r="F535" s="13">
        <v>40.969999999999992</v>
      </c>
    </row>
    <row r="536" spans="1:6" s="3" customFormat="1" ht="15" customHeight="1" x14ac:dyDescent="0.2">
      <c r="A536" s="4" t="s">
        <v>447</v>
      </c>
      <c r="B536" s="11">
        <v>212</v>
      </c>
      <c r="C536" s="12">
        <v>14.050263158000002</v>
      </c>
      <c r="D536" s="12">
        <v>0.31624999999999992</v>
      </c>
      <c r="E536" s="12">
        <v>0</v>
      </c>
      <c r="F536" s="13">
        <v>280.8959999999999</v>
      </c>
    </row>
    <row r="537" spans="1:6" s="3" customFormat="1" ht="15" customHeight="1" x14ac:dyDescent="0.2">
      <c r="A537" s="4" t="s">
        <v>462</v>
      </c>
      <c r="B537" s="8">
        <v>861</v>
      </c>
      <c r="C537" s="9">
        <v>108.23342105200017</v>
      </c>
      <c r="D537" s="9">
        <v>12.220259022556395</v>
      </c>
      <c r="E537" s="9">
        <v>2.6315799999999999E-4</v>
      </c>
      <c r="F537" s="10">
        <v>2266.3634000000006</v>
      </c>
    </row>
    <row r="538" spans="1:6" s="3" customFormat="1" ht="15" customHeight="1" x14ac:dyDescent="0.2">
      <c r="A538" s="4" t="s">
        <v>637</v>
      </c>
      <c r="B538" s="11">
        <v>87</v>
      </c>
      <c r="C538" s="12">
        <v>10.391842104999998</v>
      </c>
      <c r="D538" s="12">
        <v>1.1212947368421047</v>
      </c>
      <c r="E538" s="12">
        <v>2.6315799999999994E-4</v>
      </c>
      <c r="F538" s="13">
        <v>753.58259999999996</v>
      </c>
    </row>
    <row r="539" spans="1:6" s="3" customFormat="1" ht="15" customHeight="1" x14ac:dyDescent="0.2">
      <c r="A539" s="4" t="s">
        <v>463</v>
      </c>
      <c r="B539" s="11">
        <v>120</v>
      </c>
      <c r="C539" s="12">
        <v>17.821315789999996</v>
      </c>
      <c r="D539" s="12">
        <v>1.9522619047619048</v>
      </c>
      <c r="E539" s="12">
        <v>0</v>
      </c>
      <c r="F539" s="13">
        <v>264.75999999999988</v>
      </c>
    </row>
    <row r="540" spans="1:6" s="3" customFormat="1" ht="15" customHeight="1" x14ac:dyDescent="0.2">
      <c r="A540" s="4" t="s">
        <v>464</v>
      </c>
      <c r="B540" s="11">
        <v>262</v>
      </c>
      <c r="C540" s="12">
        <v>30.230000000000022</v>
      </c>
      <c r="D540" s="12">
        <v>5.6593690476190437</v>
      </c>
      <c r="E540" s="12">
        <v>0</v>
      </c>
      <c r="F540" s="13">
        <v>418.85980000000006</v>
      </c>
    </row>
    <row r="541" spans="1:6" s="3" customFormat="1" ht="15" customHeight="1" x14ac:dyDescent="0.2">
      <c r="A541" s="4" t="s">
        <v>465</v>
      </c>
      <c r="B541" s="11">
        <v>45</v>
      </c>
      <c r="C541" s="12">
        <v>5.507894737</v>
      </c>
      <c r="D541" s="12">
        <v>0.40200000000000008</v>
      </c>
      <c r="E541" s="12">
        <v>0</v>
      </c>
      <c r="F541" s="13">
        <v>82.90000000000002</v>
      </c>
    </row>
    <row r="542" spans="1:6" s="3" customFormat="1" ht="15" customHeight="1" x14ac:dyDescent="0.2">
      <c r="A542" s="4" t="s">
        <v>447</v>
      </c>
      <c r="B542" s="11">
        <v>50</v>
      </c>
      <c r="C542" s="12">
        <v>5.4300000000000006</v>
      </c>
      <c r="D542" s="12">
        <v>0.55733333333333335</v>
      </c>
      <c r="E542" s="12">
        <v>0</v>
      </c>
      <c r="F542" s="13">
        <v>83.639999999999972</v>
      </c>
    </row>
    <row r="543" spans="1:6" s="3" customFormat="1" ht="15" customHeight="1" x14ac:dyDescent="0.2">
      <c r="A543" s="4" t="s">
        <v>466</v>
      </c>
      <c r="B543" s="11">
        <v>111</v>
      </c>
      <c r="C543" s="12">
        <v>9.8813157880000038</v>
      </c>
      <c r="D543" s="12">
        <v>6.3333333333333297E-2</v>
      </c>
      <c r="E543" s="12">
        <v>0</v>
      </c>
      <c r="F543" s="13">
        <v>190.93</v>
      </c>
    </row>
    <row r="544" spans="1:6" s="3" customFormat="1" ht="15" customHeight="1" x14ac:dyDescent="0.2">
      <c r="A544" s="4" t="s">
        <v>467</v>
      </c>
      <c r="B544" s="11">
        <v>62</v>
      </c>
      <c r="C544" s="12">
        <v>9.6099999999999977</v>
      </c>
      <c r="D544" s="12">
        <v>0.48725000000000013</v>
      </c>
      <c r="E544" s="12">
        <v>0</v>
      </c>
      <c r="F544" s="13">
        <v>168.60999999999999</v>
      </c>
    </row>
    <row r="545" spans="1:6" s="3" customFormat="1" ht="15" customHeight="1" x14ac:dyDescent="0.2">
      <c r="A545" s="4" t="s">
        <v>323</v>
      </c>
      <c r="B545" s="11">
        <v>55</v>
      </c>
      <c r="C545" s="12">
        <v>5.3510526320000009</v>
      </c>
      <c r="D545" s="12">
        <v>0.85708333333333342</v>
      </c>
      <c r="E545" s="12">
        <v>0</v>
      </c>
      <c r="F545" s="13">
        <v>75.975999999999999</v>
      </c>
    </row>
    <row r="546" spans="1:6" s="3" customFormat="1" ht="15" customHeight="1" x14ac:dyDescent="0.2">
      <c r="A546" s="4" t="s">
        <v>468</v>
      </c>
      <c r="B546" s="8">
        <v>556</v>
      </c>
      <c r="C546" s="9">
        <v>65.412105262000026</v>
      </c>
      <c r="D546" s="9">
        <v>8.6781560203005217</v>
      </c>
      <c r="E546" s="9">
        <v>0</v>
      </c>
      <c r="F546" s="10">
        <v>1016.0875000000001</v>
      </c>
    </row>
    <row r="547" spans="1:6" s="3" customFormat="1" ht="15" customHeight="1" x14ac:dyDescent="0.2">
      <c r="A547" s="4" t="s">
        <v>638</v>
      </c>
      <c r="B547" s="11">
        <v>154</v>
      </c>
      <c r="C547" s="12">
        <v>22.046578947000004</v>
      </c>
      <c r="D547" s="12">
        <v>2.0353634628579709</v>
      </c>
      <c r="E547" s="12">
        <v>0</v>
      </c>
      <c r="F547" s="13">
        <v>329.43530000000004</v>
      </c>
    </row>
    <row r="548" spans="1:6" s="3" customFormat="1" ht="15" customHeight="1" x14ac:dyDescent="0.2">
      <c r="A548" s="4" t="s">
        <v>469</v>
      </c>
      <c r="B548" s="11">
        <v>118</v>
      </c>
      <c r="C548" s="12">
        <v>12.190789474000004</v>
      </c>
      <c r="D548" s="12">
        <v>1.9634285714285715</v>
      </c>
      <c r="E548" s="12">
        <v>0</v>
      </c>
      <c r="F548" s="13">
        <v>176.38290000000001</v>
      </c>
    </row>
    <row r="549" spans="1:6" s="3" customFormat="1" ht="15" customHeight="1" x14ac:dyDescent="0.2">
      <c r="A549" s="4" t="s">
        <v>470</v>
      </c>
      <c r="B549" s="11">
        <v>102</v>
      </c>
      <c r="C549" s="12">
        <v>15.000526315999995</v>
      </c>
      <c r="D549" s="12">
        <v>1.2465833333333334</v>
      </c>
      <c r="E549" s="12">
        <v>0</v>
      </c>
      <c r="F549" s="13">
        <v>270.29820000000001</v>
      </c>
    </row>
    <row r="550" spans="1:6" s="3" customFormat="1" ht="15" customHeight="1" x14ac:dyDescent="0.2">
      <c r="A550" s="4" t="s">
        <v>70</v>
      </c>
      <c r="B550" s="11">
        <v>25</v>
      </c>
      <c r="C550" s="12">
        <v>3.0300000000000002</v>
      </c>
      <c r="D550" s="12">
        <v>0.30924999999999997</v>
      </c>
      <c r="E550" s="12">
        <v>0</v>
      </c>
      <c r="F550" s="13">
        <v>53.150000000000006</v>
      </c>
    </row>
    <row r="551" spans="1:6" s="3" customFormat="1" ht="15" customHeight="1" x14ac:dyDescent="0.2">
      <c r="A551" s="4" t="s">
        <v>471</v>
      </c>
      <c r="B551" s="11">
        <v>50</v>
      </c>
      <c r="C551" s="12">
        <v>5.3952631580000006</v>
      </c>
      <c r="D551" s="12">
        <v>1.6101666666666667</v>
      </c>
      <c r="E551" s="12">
        <v>0</v>
      </c>
      <c r="F551" s="13">
        <v>70.09250000000003</v>
      </c>
    </row>
    <row r="552" spans="1:6" s="3" customFormat="1" ht="15" customHeight="1" x14ac:dyDescent="0.2">
      <c r="A552" s="4" t="s">
        <v>472</v>
      </c>
      <c r="B552" s="11">
        <v>49</v>
      </c>
      <c r="C552" s="12">
        <v>3.3857894730000013</v>
      </c>
      <c r="D552" s="12">
        <v>0.66666666666666652</v>
      </c>
      <c r="E552" s="12">
        <v>0</v>
      </c>
      <c r="F552" s="13">
        <v>48.695000000000022</v>
      </c>
    </row>
    <row r="553" spans="1:6" s="3" customFormat="1" ht="15" customHeight="1" x14ac:dyDescent="0.2">
      <c r="A553" s="4" t="s">
        <v>441</v>
      </c>
      <c r="B553" s="11">
        <v>16</v>
      </c>
      <c r="C553" s="12">
        <v>0.75657894700000006</v>
      </c>
      <c r="D553" s="12">
        <v>0</v>
      </c>
      <c r="E553" s="12">
        <v>0</v>
      </c>
      <c r="F553" s="13">
        <v>16.97</v>
      </c>
    </row>
    <row r="554" spans="1:6" s="3" customFormat="1" ht="15" customHeight="1" x14ac:dyDescent="0.2">
      <c r="A554" s="4" t="s">
        <v>473</v>
      </c>
      <c r="B554" s="8">
        <v>909</v>
      </c>
      <c r="C554" s="9">
        <v>234.651052631</v>
      </c>
      <c r="D554" s="9">
        <v>47.337875502625025</v>
      </c>
      <c r="E554" s="9">
        <v>5.2499999999999998E-2</v>
      </c>
      <c r="F554" s="10">
        <v>3061.9030999999968</v>
      </c>
    </row>
    <row r="555" spans="1:6" s="3" customFormat="1" ht="15" customHeight="1" x14ac:dyDescent="0.2">
      <c r="A555" s="4" t="s">
        <v>639</v>
      </c>
      <c r="B555" s="11">
        <v>67</v>
      </c>
      <c r="C555" s="12">
        <v>13.870263158000002</v>
      </c>
      <c r="D555" s="12">
        <v>2.8551904761904754</v>
      </c>
      <c r="E555" s="12">
        <v>0</v>
      </c>
      <c r="F555" s="13">
        <v>188.32309999999993</v>
      </c>
    </row>
    <row r="556" spans="1:6" s="3" customFormat="1" ht="15" customHeight="1" x14ac:dyDescent="0.2">
      <c r="A556" s="4" t="s">
        <v>474</v>
      </c>
      <c r="B556" s="11">
        <v>238</v>
      </c>
      <c r="C556" s="12">
        <v>79.426578946999982</v>
      </c>
      <c r="D556" s="12">
        <v>23.625714556046397</v>
      </c>
      <c r="E556" s="12">
        <v>0</v>
      </c>
      <c r="F556" s="13">
        <v>890.05069999999978</v>
      </c>
    </row>
    <row r="557" spans="1:6" s="3" customFormat="1" ht="15" customHeight="1" x14ac:dyDescent="0.2">
      <c r="A557" s="4" t="s">
        <v>335</v>
      </c>
      <c r="B557" s="11">
        <v>26</v>
      </c>
      <c r="C557" s="12">
        <v>2.0100000000000002</v>
      </c>
      <c r="D557" s="12">
        <v>6.5000000000000002E-2</v>
      </c>
      <c r="E557" s="12">
        <v>0</v>
      </c>
      <c r="F557" s="13">
        <v>37.4</v>
      </c>
    </row>
    <row r="558" spans="1:6" s="3" customFormat="1" ht="15" customHeight="1" x14ac:dyDescent="0.2">
      <c r="A558" s="4" t="s">
        <v>475</v>
      </c>
      <c r="B558" s="11">
        <v>52</v>
      </c>
      <c r="C558" s="12">
        <v>10.340000000000003</v>
      </c>
      <c r="D558" s="12">
        <v>0.13000000000000003</v>
      </c>
      <c r="E558" s="12">
        <v>0</v>
      </c>
      <c r="F558" s="13">
        <v>143.45999999999998</v>
      </c>
    </row>
    <row r="559" spans="1:6" s="3" customFormat="1" ht="15" customHeight="1" x14ac:dyDescent="0.2">
      <c r="A559" s="4" t="s">
        <v>476</v>
      </c>
      <c r="B559" s="11">
        <v>81</v>
      </c>
      <c r="C559" s="12">
        <v>12.376578946999999</v>
      </c>
      <c r="D559" s="12">
        <v>2.7808333333333333</v>
      </c>
      <c r="E559" s="12">
        <v>0</v>
      </c>
      <c r="F559" s="13">
        <v>255.26010000000002</v>
      </c>
    </row>
    <row r="560" spans="1:6" s="3" customFormat="1" ht="15" customHeight="1" x14ac:dyDescent="0.2">
      <c r="A560" s="4" t="s">
        <v>292</v>
      </c>
      <c r="B560" s="11">
        <v>9</v>
      </c>
      <c r="C560" s="12">
        <v>1.2199999999999998</v>
      </c>
      <c r="D560" s="12">
        <v>0.03</v>
      </c>
      <c r="E560" s="12">
        <v>0</v>
      </c>
      <c r="F560" s="13">
        <v>19.599999999999994</v>
      </c>
    </row>
    <row r="561" spans="1:6" s="3" customFormat="1" ht="15" customHeight="1" x14ac:dyDescent="0.2">
      <c r="A561" s="4" t="s">
        <v>477</v>
      </c>
      <c r="B561" s="11">
        <v>40</v>
      </c>
      <c r="C561" s="12">
        <v>12.979999999999997</v>
      </c>
      <c r="D561" s="12">
        <v>0.70866666666666689</v>
      </c>
      <c r="E561" s="12">
        <v>0</v>
      </c>
      <c r="F561" s="13">
        <v>222.32999999999998</v>
      </c>
    </row>
    <row r="562" spans="1:6" s="3" customFormat="1" ht="15" customHeight="1" x14ac:dyDescent="0.2">
      <c r="A562" s="4" t="s">
        <v>478</v>
      </c>
      <c r="B562" s="11">
        <v>59</v>
      </c>
      <c r="C562" s="12">
        <v>22.87</v>
      </c>
      <c r="D562" s="12">
        <v>5.1919608927108918</v>
      </c>
      <c r="E562" s="12">
        <v>0</v>
      </c>
      <c r="F562" s="13">
        <v>232.01440000000002</v>
      </c>
    </row>
    <row r="563" spans="1:6" s="3" customFormat="1" ht="15" customHeight="1" x14ac:dyDescent="0.2">
      <c r="A563" s="4" t="s">
        <v>665</v>
      </c>
      <c r="B563" s="11">
        <v>30</v>
      </c>
      <c r="C563" s="12">
        <v>6.9310526320000001</v>
      </c>
      <c r="D563" s="12">
        <v>0.89083333333333314</v>
      </c>
      <c r="E563" s="12">
        <v>0</v>
      </c>
      <c r="F563" s="13">
        <v>96.519999999999982</v>
      </c>
    </row>
    <row r="564" spans="1:6" s="3" customFormat="1" ht="15" customHeight="1" x14ac:dyDescent="0.2">
      <c r="A564" s="4" t="s">
        <v>480</v>
      </c>
      <c r="B564" s="11">
        <v>50</v>
      </c>
      <c r="C564" s="12">
        <v>11.610000000000001</v>
      </c>
      <c r="D564" s="12">
        <v>3.1057980392156859</v>
      </c>
      <c r="E564" s="12">
        <v>0</v>
      </c>
      <c r="F564" s="13">
        <v>116.61980000000003</v>
      </c>
    </row>
    <row r="565" spans="1:6" s="3" customFormat="1" ht="15" customHeight="1" x14ac:dyDescent="0.2">
      <c r="A565" s="4" t="s">
        <v>481</v>
      </c>
      <c r="B565" s="11">
        <v>70</v>
      </c>
      <c r="C565" s="12">
        <v>22.189999999999998</v>
      </c>
      <c r="D565" s="12">
        <v>1.5990833333333332</v>
      </c>
      <c r="E565" s="12">
        <v>5.2499999999999977E-2</v>
      </c>
      <c r="F565" s="13">
        <v>297.185</v>
      </c>
    </row>
    <row r="566" spans="1:6" s="3" customFormat="1" ht="15" customHeight="1" x14ac:dyDescent="0.2">
      <c r="A566" s="4" t="s">
        <v>482</v>
      </c>
      <c r="B566" s="11">
        <v>44</v>
      </c>
      <c r="C566" s="12">
        <v>8.259999999999998</v>
      </c>
      <c r="D566" s="12">
        <v>1.4923333333333333</v>
      </c>
      <c r="E566" s="12">
        <v>0</v>
      </c>
      <c r="F566" s="13">
        <v>113.21000000000001</v>
      </c>
    </row>
    <row r="567" spans="1:6" s="3" customFormat="1" ht="15" customHeight="1" x14ac:dyDescent="0.2">
      <c r="A567" s="4" t="s">
        <v>483</v>
      </c>
      <c r="B567" s="8">
        <v>65</v>
      </c>
      <c r="C567" s="9">
        <v>9.3952631570000005</v>
      </c>
      <c r="D567" s="9">
        <v>0.29100000000000004</v>
      </c>
      <c r="E567" s="9">
        <v>0</v>
      </c>
      <c r="F567" s="10">
        <v>161.898</v>
      </c>
    </row>
    <row r="568" spans="1:6" s="3" customFormat="1" ht="15" customHeight="1" x14ac:dyDescent="0.2">
      <c r="A568" s="4" t="s">
        <v>640</v>
      </c>
      <c r="B568" s="11">
        <v>8</v>
      </c>
      <c r="C568" s="12">
        <v>1.5613157890000002</v>
      </c>
      <c r="D568" s="12">
        <v>3.0000000000000002E-2</v>
      </c>
      <c r="E568" s="12">
        <v>0</v>
      </c>
      <c r="F568" s="13">
        <v>23.86</v>
      </c>
    </row>
    <row r="569" spans="1:6" s="3" customFormat="1" ht="15" customHeight="1" x14ac:dyDescent="0.2">
      <c r="A569" s="4" t="s">
        <v>484</v>
      </c>
      <c r="B569" s="11">
        <v>1</v>
      </c>
      <c r="C569" s="12">
        <v>0.04</v>
      </c>
      <c r="D569" s="12">
        <v>0</v>
      </c>
      <c r="E569" s="12">
        <v>0</v>
      </c>
      <c r="F569" s="13">
        <v>2</v>
      </c>
    </row>
    <row r="570" spans="1:6" s="3" customFormat="1" ht="15" customHeight="1" x14ac:dyDescent="0.2">
      <c r="A570" s="4" t="s">
        <v>485</v>
      </c>
      <c r="B570" s="11">
        <v>6</v>
      </c>
      <c r="C570" s="12">
        <v>0.81</v>
      </c>
      <c r="D570" s="12">
        <v>0.10499999999999998</v>
      </c>
      <c r="E570" s="12">
        <v>0</v>
      </c>
      <c r="F570" s="13">
        <v>17.600000000000001</v>
      </c>
    </row>
    <row r="571" spans="1:6" s="3" customFormat="1" ht="15" customHeight="1" x14ac:dyDescent="0.2">
      <c r="A571" s="4" t="s">
        <v>257</v>
      </c>
      <c r="B571" s="11">
        <v>3</v>
      </c>
      <c r="C571" s="12">
        <v>1.23</v>
      </c>
      <c r="D571" s="12">
        <v>0</v>
      </c>
      <c r="E571" s="12">
        <v>0</v>
      </c>
      <c r="F571" s="13">
        <v>19.700000000000003</v>
      </c>
    </row>
    <row r="572" spans="1:6" s="3" customFormat="1" ht="15" customHeight="1" x14ac:dyDescent="0.2">
      <c r="A572" s="4" t="s">
        <v>486</v>
      </c>
      <c r="B572" s="11">
        <v>16</v>
      </c>
      <c r="C572" s="12">
        <v>2.8</v>
      </c>
      <c r="D572" s="12">
        <v>0</v>
      </c>
      <c r="E572" s="12">
        <v>0</v>
      </c>
      <c r="F572" s="13">
        <v>46.56</v>
      </c>
    </row>
    <row r="573" spans="1:6" s="3" customFormat="1" ht="15" customHeight="1" x14ac:dyDescent="0.2">
      <c r="A573" s="4" t="s">
        <v>487</v>
      </c>
      <c r="B573" s="11">
        <v>3</v>
      </c>
      <c r="C573" s="12">
        <v>0.57000000000000006</v>
      </c>
      <c r="D573" s="12">
        <v>0</v>
      </c>
      <c r="E573" s="12">
        <v>0</v>
      </c>
      <c r="F573" s="13">
        <v>8.7999999999999989</v>
      </c>
    </row>
    <row r="574" spans="1:6" s="3" customFormat="1" ht="15" customHeight="1" x14ac:dyDescent="0.2">
      <c r="A574" s="4" t="s">
        <v>488</v>
      </c>
      <c r="B574" s="11">
        <v>16</v>
      </c>
      <c r="C574" s="12">
        <v>1.507368421</v>
      </c>
      <c r="D574" s="12">
        <v>0.15600000000000003</v>
      </c>
      <c r="E574" s="12">
        <v>0</v>
      </c>
      <c r="F574" s="13">
        <v>21.327999999999996</v>
      </c>
    </row>
    <row r="575" spans="1:6" s="3" customFormat="1" ht="15" customHeight="1" x14ac:dyDescent="0.2">
      <c r="A575" s="4" t="s">
        <v>489</v>
      </c>
      <c r="B575" s="11">
        <v>12</v>
      </c>
      <c r="C575" s="12">
        <v>0.87657894699999983</v>
      </c>
      <c r="D575" s="12">
        <v>0</v>
      </c>
      <c r="E575" s="12">
        <v>0</v>
      </c>
      <c r="F575" s="13">
        <v>22.049999999999997</v>
      </c>
    </row>
    <row r="576" spans="1:6" s="3" customFormat="1" ht="15" customHeight="1" x14ac:dyDescent="0.2">
      <c r="A576" s="4" t="s">
        <v>490</v>
      </c>
      <c r="B576" s="8">
        <v>139</v>
      </c>
      <c r="C576" s="9">
        <v>26.203157893999997</v>
      </c>
      <c r="D576" s="9">
        <v>1.8459246031746037</v>
      </c>
      <c r="E576" s="9">
        <v>0</v>
      </c>
      <c r="F576" s="10">
        <v>376.31979999999987</v>
      </c>
    </row>
    <row r="577" spans="1:6" s="3" customFormat="1" ht="15" customHeight="1" x14ac:dyDescent="0.2">
      <c r="A577" s="4" t="s">
        <v>641</v>
      </c>
      <c r="B577" s="11">
        <v>59</v>
      </c>
      <c r="C577" s="12">
        <v>9.0331578940000004</v>
      </c>
      <c r="D577" s="12">
        <v>0.12000000000000002</v>
      </c>
      <c r="E577" s="12">
        <v>0</v>
      </c>
      <c r="F577" s="13">
        <v>140.70869999999999</v>
      </c>
    </row>
    <row r="578" spans="1:6" s="3" customFormat="1" ht="15" customHeight="1" x14ac:dyDescent="0.2">
      <c r="A578" s="4" t="s">
        <v>78</v>
      </c>
      <c r="B578" s="11">
        <v>44</v>
      </c>
      <c r="C578" s="12">
        <v>9.4999999999999982</v>
      </c>
      <c r="D578" s="12">
        <v>1.0623055555555554</v>
      </c>
      <c r="E578" s="12">
        <v>0</v>
      </c>
      <c r="F578" s="13">
        <v>126.66539999999998</v>
      </c>
    </row>
    <row r="579" spans="1:6" s="3" customFormat="1" ht="15" customHeight="1" x14ac:dyDescent="0.2">
      <c r="A579" s="4" t="s">
        <v>491</v>
      </c>
      <c r="B579" s="11">
        <v>2</v>
      </c>
      <c r="C579" s="12">
        <v>0.65</v>
      </c>
      <c r="D579" s="12">
        <v>0</v>
      </c>
      <c r="E579" s="12">
        <v>0</v>
      </c>
      <c r="F579" s="13">
        <v>11.4</v>
      </c>
    </row>
    <row r="580" spans="1:6" s="3" customFormat="1" ht="15" customHeight="1" x14ac:dyDescent="0.2">
      <c r="A580" s="4" t="s">
        <v>492</v>
      </c>
      <c r="B580" s="11">
        <v>34</v>
      </c>
      <c r="C580" s="12">
        <v>7.02</v>
      </c>
      <c r="D580" s="12">
        <v>0.66361904761904777</v>
      </c>
      <c r="E580" s="12">
        <v>0</v>
      </c>
      <c r="F580" s="13">
        <v>97.545699999999968</v>
      </c>
    </row>
    <row r="581" spans="1:6" s="3" customFormat="1" ht="15" customHeight="1" x14ac:dyDescent="0.2">
      <c r="A581" s="4" t="s">
        <v>493</v>
      </c>
      <c r="B581" s="8">
        <v>462</v>
      </c>
      <c r="C581" s="9">
        <v>37.585526316000021</v>
      </c>
      <c r="D581" s="9">
        <v>1.4817512532380959</v>
      </c>
      <c r="E581" s="9">
        <v>0</v>
      </c>
      <c r="F581" s="10">
        <v>713.62090000000012</v>
      </c>
    </row>
    <row r="582" spans="1:6" s="3" customFormat="1" ht="15" customHeight="1" x14ac:dyDescent="0.2">
      <c r="A582" s="4" t="s">
        <v>642</v>
      </c>
      <c r="B582" s="11">
        <v>19</v>
      </c>
      <c r="C582" s="12">
        <v>2.15</v>
      </c>
      <c r="D582" s="12">
        <v>7.7142857142857124E-2</v>
      </c>
      <c r="E582" s="12">
        <v>0</v>
      </c>
      <c r="F582" s="13">
        <v>39.94</v>
      </c>
    </row>
    <row r="583" spans="1:6" s="3" customFormat="1" ht="15" customHeight="1" x14ac:dyDescent="0.2">
      <c r="A583" s="4" t="s">
        <v>494</v>
      </c>
      <c r="B583" s="11">
        <v>4</v>
      </c>
      <c r="C583" s="12">
        <v>0.27</v>
      </c>
      <c r="D583" s="12">
        <v>0</v>
      </c>
      <c r="E583" s="12">
        <v>0</v>
      </c>
      <c r="F583" s="13">
        <v>4.5</v>
      </c>
    </row>
    <row r="584" spans="1:6" s="3" customFormat="1" ht="15" customHeight="1" x14ac:dyDescent="0.2">
      <c r="A584" s="4" t="s">
        <v>495</v>
      </c>
      <c r="B584" s="11">
        <v>123</v>
      </c>
      <c r="C584" s="12">
        <v>11.203947369</v>
      </c>
      <c r="D584" s="12">
        <v>0.52059649133333341</v>
      </c>
      <c r="E584" s="12">
        <v>0</v>
      </c>
      <c r="F584" s="13">
        <v>206.23990000000001</v>
      </c>
    </row>
    <row r="585" spans="1:6" s="3" customFormat="1" ht="15" customHeight="1" x14ac:dyDescent="0.2">
      <c r="A585" s="4" t="s">
        <v>496</v>
      </c>
      <c r="B585" s="11">
        <v>78</v>
      </c>
      <c r="C585" s="12">
        <v>8.2100000000000026</v>
      </c>
      <c r="D585" s="12">
        <v>0.4557619047619047</v>
      </c>
      <c r="E585" s="12">
        <v>0</v>
      </c>
      <c r="F585" s="13">
        <v>143.72</v>
      </c>
    </row>
    <row r="586" spans="1:6" s="3" customFormat="1" ht="15" customHeight="1" x14ac:dyDescent="0.2">
      <c r="A586" s="4" t="s">
        <v>113</v>
      </c>
      <c r="B586" s="11">
        <v>26</v>
      </c>
      <c r="C586" s="12">
        <v>1.7013157890000001</v>
      </c>
      <c r="D586" s="12">
        <v>0.11200000000000002</v>
      </c>
      <c r="E586" s="12">
        <v>0</v>
      </c>
      <c r="F586" s="13">
        <v>38.325000000000003</v>
      </c>
    </row>
    <row r="587" spans="1:6" s="3" customFormat="1" ht="15" customHeight="1" x14ac:dyDescent="0.2">
      <c r="A587" s="4" t="s">
        <v>447</v>
      </c>
      <c r="B587" s="11">
        <v>33</v>
      </c>
      <c r="C587" s="12">
        <v>1.243421052</v>
      </c>
      <c r="D587" s="12">
        <v>7.0000000000000021E-2</v>
      </c>
      <c r="E587" s="12">
        <v>0</v>
      </c>
      <c r="F587" s="13">
        <v>26.45</v>
      </c>
    </row>
    <row r="588" spans="1:6" s="3" customFormat="1" ht="15" customHeight="1" x14ac:dyDescent="0.2">
      <c r="A588" s="4" t="s">
        <v>241</v>
      </c>
      <c r="B588" s="8">
        <v>390</v>
      </c>
      <c r="C588" s="9">
        <v>75.029210524000035</v>
      </c>
      <c r="D588" s="9">
        <v>18.599986790327531</v>
      </c>
      <c r="E588" s="9">
        <v>0</v>
      </c>
      <c r="F588" s="10">
        <v>881.99449999999979</v>
      </c>
    </row>
    <row r="589" spans="1:6" s="3" customFormat="1" ht="15" customHeight="1" x14ac:dyDescent="0.2">
      <c r="A589" s="4" t="s">
        <v>643</v>
      </c>
      <c r="B589" s="11">
        <v>36</v>
      </c>
      <c r="C589" s="12">
        <v>3.6631578939999989</v>
      </c>
      <c r="D589" s="12">
        <v>0.49150000000000005</v>
      </c>
      <c r="E589" s="12">
        <v>0</v>
      </c>
      <c r="F589" s="13">
        <v>53.04999999999999</v>
      </c>
    </row>
    <row r="590" spans="1:6" s="3" customFormat="1" ht="15" customHeight="1" x14ac:dyDescent="0.2">
      <c r="A590" s="4" t="s">
        <v>497</v>
      </c>
      <c r="B590" s="11">
        <v>52</v>
      </c>
      <c r="C590" s="12">
        <v>10.679736841000002</v>
      </c>
      <c r="D590" s="12">
        <v>4.0841491223333346</v>
      </c>
      <c r="E590" s="12">
        <v>0</v>
      </c>
      <c r="F590" s="13">
        <v>44.915000000000006</v>
      </c>
    </row>
    <row r="591" spans="1:6" s="3" customFormat="1" ht="15" customHeight="1" x14ac:dyDescent="0.2">
      <c r="A591" s="4" t="s">
        <v>498</v>
      </c>
      <c r="B591" s="11">
        <v>49</v>
      </c>
      <c r="C591" s="12">
        <v>5.5700000000000012</v>
      </c>
      <c r="D591" s="12">
        <v>0.30308333333333332</v>
      </c>
      <c r="E591" s="12">
        <v>0</v>
      </c>
      <c r="F591" s="13">
        <v>86.4238</v>
      </c>
    </row>
    <row r="592" spans="1:6" s="3" customFormat="1" ht="15" customHeight="1" x14ac:dyDescent="0.2">
      <c r="A592" s="4" t="s">
        <v>499</v>
      </c>
      <c r="B592" s="11">
        <v>12</v>
      </c>
      <c r="C592" s="12">
        <v>0.97078947399999982</v>
      </c>
      <c r="D592" s="12">
        <v>0</v>
      </c>
      <c r="E592" s="12">
        <v>0</v>
      </c>
      <c r="F592" s="13">
        <v>26.04</v>
      </c>
    </row>
    <row r="593" spans="1:6" s="3" customFormat="1" ht="15" customHeight="1" x14ac:dyDescent="0.2">
      <c r="A593" s="4" t="s">
        <v>500</v>
      </c>
      <c r="B593" s="11">
        <v>6</v>
      </c>
      <c r="C593" s="12">
        <v>0.41</v>
      </c>
      <c r="D593" s="12">
        <v>0.15999999999999998</v>
      </c>
      <c r="E593" s="12">
        <v>0</v>
      </c>
      <c r="F593" s="13">
        <v>5</v>
      </c>
    </row>
    <row r="594" spans="1:6" s="3" customFormat="1" ht="15" customHeight="1" x14ac:dyDescent="0.2">
      <c r="A594" s="4" t="s">
        <v>658</v>
      </c>
      <c r="B594" s="11">
        <v>172</v>
      </c>
      <c r="C594" s="12">
        <v>39.320000000000007</v>
      </c>
      <c r="D594" s="12">
        <v>8.9477543346608677</v>
      </c>
      <c r="E594" s="12">
        <v>0</v>
      </c>
      <c r="F594" s="13">
        <v>504.47820000000019</v>
      </c>
    </row>
    <row r="595" spans="1:6" s="3" customFormat="1" ht="15" customHeight="1" x14ac:dyDescent="0.2">
      <c r="A595" s="4" t="s">
        <v>501</v>
      </c>
      <c r="B595" s="11">
        <v>50</v>
      </c>
      <c r="C595" s="12">
        <v>12.355526314999997</v>
      </c>
      <c r="D595" s="12">
        <v>4.0674999999999999</v>
      </c>
      <c r="E595" s="12">
        <v>0</v>
      </c>
      <c r="F595" s="13">
        <v>126.9075</v>
      </c>
    </row>
    <row r="596" spans="1:6" s="3" customFormat="1" ht="15" customHeight="1" x14ac:dyDescent="0.2">
      <c r="A596" s="4" t="s">
        <v>502</v>
      </c>
      <c r="B596" s="11">
        <v>13</v>
      </c>
      <c r="C596" s="12">
        <v>2.06</v>
      </c>
      <c r="D596" s="12">
        <v>0.54599999999999993</v>
      </c>
      <c r="E596" s="12">
        <v>0</v>
      </c>
      <c r="F596" s="13">
        <v>35.180000000000007</v>
      </c>
    </row>
    <row r="597" spans="1:6" s="3" customFormat="1" ht="15" customHeight="1" x14ac:dyDescent="0.2">
      <c r="A597" s="4" t="s">
        <v>503</v>
      </c>
      <c r="B597" s="8">
        <v>229</v>
      </c>
      <c r="C597" s="9">
        <v>28.621315789000015</v>
      </c>
      <c r="D597" s="9">
        <v>1.8559666666666674</v>
      </c>
      <c r="E597" s="9">
        <v>0</v>
      </c>
      <c r="F597" s="10">
        <v>489.58599999999967</v>
      </c>
    </row>
    <row r="598" spans="1:6" s="3" customFormat="1" ht="15" customHeight="1" x14ac:dyDescent="0.2">
      <c r="A598" s="4" t="s">
        <v>644</v>
      </c>
      <c r="B598" s="11">
        <v>6</v>
      </c>
      <c r="C598" s="12">
        <v>0.21131578900000003</v>
      </c>
      <c r="D598" s="12">
        <v>1.5E-3</v>
      </c>
      <c r="E598" s="12">
        <v>0</v>
      </c>
      <c r="F598" s="13">
        <v>4.9249999999999998</v>
      </c>
    </row>
    <row r="599" spans="1:6" s="3" customFormat="1" ht="15" customHeight="1" x14ac:dyDescent="0.2">
      <c r="A599" s="4" t="s">
        <v>321</v>
      </c>
      <c r="B599" s="11">
        <v>6</v>
      </c>
      <c r="C599" s="12">
        <v>1.7899999999999996</v>
      </c>
      <c r="D599" s="12">
        <v>0</v>
      </c>
      <c r="E599" s="12">
        <v>0</v>
      </c>
      <c r="F599" s="13">
        <v>29.150000000000006</v>
      </c>
    </row>
    <row r="600" spans="1:6" s="3" customFormat="1" ht="15" customHeight="1" x14ac:dyDescent="0.2">
      <c r="A600" s="4" t="s">
        <v>504</v>
      </c>
      <c r="B600" s="11">
        <v>13</v>
      </c>
      <c r="C600" s="12">
        <v>0.67157894699999998</v>
      </c>
      <c r="D600" s="12">
        <v>0</v>
      </c>
      <c r="E600" s="12">
        <v>0</v>
      </c>
      <c r="F600" s="13">
        <v>10.905999999999999</v>
      </c>
    </row>
    <row r="601" spans="1:6" s="3" customFormat="1" ht="15" customHeight="1" x14ac:dyDescent="0.2">
      <c r="A601" s="4" t="s">
        <v>505</v>
      </c>
      <c r="B601" s="11">
        <v>36</v>
      </c>
      <c r="C601" s="12">
        <v>3.7207894739999996</v>
      </c>
      <c r="D601" s="12">
        <v>0.59999999999999987</v>
      </c>
      <c r="E601" s="12">
        <v>0</v>
      </c>
      <c r="F601" s="13">
        <v>55.59</v>
      </c>
    </row>
    <row r="602" spans="1:6" s="3" customFormat="1" ht="15" customHeight="1" x14ac:dyDescent="0.2">
      <c r="A602" s="4" t="s">
        <v>506</v>
      </c>
      <c r="B602" s="11">
        <v>17</v>
      </c>
      <c r="C602" s="12">
        <v>3.44</v>
      </c>
      <c r="D602" s="12">
        <v>0.64366666666666672</v>
      </c>
      <c r="E602" s="12">
        <v>0</v>
      </c>
      <c r="F602" s="13">
        <v>46.9</v>
      </c>
    </row>
    <row r="603" spans="1:6" s="3" customFormat="1" ht="15" customHeight="1" x14ac:dyDescent="0.2">
      <c r="A603" s="4" t="s">
        <v>507</v>
      </c>
      <c r="B603" s="11">
        <v>7</v>
      </c>
      <c r="C603" s="12">
        <v>2.2700000000000005</v>
      </c>
      <c r="D603" s="12">
        <v>0</v>
      </c>
      <c r="E603" s="12">
        <v>0</v>
      </c>
      <c r="F603" s="13">
        <v>35.5</v>
      </c>
    </row>
    <row r="604" spans="1:6" s="3" customFormat="1" ht="15" customHeight="1" x14ac:dyDescent="0.2">
      <c r="A604" s="4" t="s">
        <v>508</v>
      </c>
      <c r="B604" s="11">
        <v>3</v>
      </c>
      <c r="C604" s="12">
        <v>0.35</v>
      </c>
      <c r="D604" s="12">
        <v>0</v>
      </c>
      <c r="E604" s="12">
        <v>0</v>
      </c>
      <c r="F604" s="13">
        <v>5.52</v>
      </c>
    </row>
    <row r="605" spans="1:6" s="3" customFormat="1" ht="15" customHeight="1" x14ac:dyDescent="0.2">
      <c r="A605" s="4" t="s">
        <v>192</v>
      </c>
      <c r="B605" s="11">
        <v>7</v>
      </c>
      <c r="C605" s="12">
        <v>0.19131578900000001</v>
      </c>
      <c r="D605" s="12">
        <v>2.9666666666666671E-2</v>
      </c>
      <c r="E605" s="12">
        <v>0</v>
      </c>
      <c r="F605" s="13">
        <v>4.6749999999999998</v>
      </c>
    </row>
    <row r="606" spans="1:6" s="3" customFormat="1" ht="15" customHeight="1" x14ac:dyDescent="0.2">
      <c r="A606" s="4" t="s">
        <v>509</v>
      </c>
      <c r="B606" s="11">
        <v>19</v>
      </c>
      <c r="C606" s="12">
        <v>0.90078947399999987</v>
      </c>
      <c r="D606" s="12">
        <v>2.9999999999999992E-4</v>
      </c>
      <c r="E606" s="12">
        <v>0</v>
      </c>
      <c r="F606" s="13">
        <v>13.070000000000002</v>
      </c>
    </row>
    <row r="607" spans="1:6" s="3" customFormat="1" ht="15" customHeight="1" x14ac:dyDescent="0.2">
      <c r="A607" s="4" t="s">
        <v>510</v>
      </c>
      <c r="B607" s="11">
        <v>27</v>
      </c>
      <c r="C607" s="12">
        <v>3.881842105</v>
      </c>
      <c r="D607" s="12">
        <v>7.9166666666666705E-2</v>
      </c>
      <c r="E607" s="12">
        <v>0</v>
      </c>
      <c r="F607" s="13">
        <v>68.715000000000003</v>
      </c>
    </row>
    <row r="608" spans="1:6" s="3" customFormat="1" ht="15" customHeight="1" x14ac:dyDescent="0.2">
      <c r="A608" s="4" t="s">
        <v>479</v>
      </c>
      <c r="B608" s="11">
        <v>4</v>
      </c>
      <c r="C608" s="12">
        <v>0.40657894700000008</v>
      </c>
      <c r="D608" s="12">
        <v>0</v>
      </c>
      <c r="E608" s="12">
        <v>0</v>
      </c>
      <c r="F608" s="13">
        <v>9.92</v>
      </c>
    </row>
    <row r="609" spans="1:6" s="3" customFormat="1" ht="15" customHeight="1" x14ac:dyDescent="0.2">
      <c r="A609" s="4" t="s">
        <v>511</v>
      </c>
      <c r="B609" s="11">
        <v>7</v>
      </c>
      <c r="C609" s="12">
        <v>0.52000000000000013</v>
      </c>
      <c r="D609" s="12">
        <v>0</v>
      </c>
      <c r="E609" s="12">
        <v>0</v>
      </c>
      <c r="F609" s="13">
        <v>12.100000000000001</v>
      </c>
    </row>
    <row r="610" spans="1:6" s="3" customFormat="1" ht="15" customHeight="1" x14ac:dyDescent="0.2">
      <c r="A610" s="4" t="s">
        <v>512</v>
      </c>
      <c r="B610" s="11">
        <v>4</v>
      </c>
      <c r="C610" s="12">
        <v>0.170263158</v>
      </c>
      <c r="D610" s="12">
        <v>0</v>
      </c>
      <c r="E610" s="12">
        <v>0</v>
      </c>
      <c r="F610" s="13">
        <v>2.81</v>
      </c>
    </row>
    <row r="611" spans="1:6" s="3" customFormat="1" ht="15" customHeight="1" x14ac:dyDescent="0.2">
      <c r="A611" s="4" t="s">
        <v>513</v>
      </c>
      <c r="B611" s="11">
        <v>17</v>
      </c>
      <c r="C611" s="12">
        <v>1.1607894740000002</v>
      </c>
      <c r="D611" s="12">
        <v>0.13000000000000003</v>
      </c>
      <c r="E611" s="12">
        <v>0</v>
      </c>
      <c r="F611" s="13">
        <v>24.540000000000006</v>
      </c>
    </row>
    <row r="612" spans="1:6" s="3" customFormat="1" ht="15" customHeight="1" x14ac:dyDescent="0.2">
      <c r="A612" s="4" t="s">
        <v>514</v>
      </c>
      <c r="B612" s="11">
        <v>10</v>
      </c>
      <c r="C612" s="12">
        <v>2.4699999999999998</v>
      </c>
      <c r="D612" s="12">
        <v>0</v>
      </c>
      <c r="E612" s="12">
        <v>0</v>
      </c>
      <c r="F612" s="13">
        <v>46.999999999999993</v>
      </c>
    </row>
    <row r="613" spans="1:6" s="3" customFormat="1" ht="15" customHeight="1" x14ac:dyDescent="0.2">
      <c r="A613" s="4" t="s">
        <v>515</v>
      </c>
      <c r="B613" s="11">
        <v>20</v>
      </c>
      <c r="C613" s="12">
        <v>3.5199999999999996</v>
      </c>
      <c r="D613" s="12">
        <v>0</v>
      </c>
      <c r="E613" s="12">
        <v>0</v>
      </c>
      <c r="F613" s="13">
        <v>77.150000000000006</v>
      </c>
    </row>
    <row r="614" spans="1:6" s="3" customFormat="1" ht="15" customHeight="1" x14ac:dyDescent="0.2">
      <c r="A614" s="4" t="s">
        <v>516</v>
      </c>
      <c r="B614" s="8">
        <v>525</v>
      </c>
      <c r="C614" s="9">
        <v>104.14315789399997</v>
      </c>
      <c r="D614" s="9">
        <v>29.873813458117624</v>
      </c>
      <c r="E614" s="9">
        <v>0</v>
      </c>
      <c r="F614" s="10">
        <v>1865.9107000000006</v>
      </c>
    </row>
    <row r="615" spans="1:6" s="3" customFormat="1" ht="15" customHeight="1" x14ac:dyDescent="0.2">
      <c r="A615" s="4" t="s">
        <v>645</v>
      </c>
      <c r="B615" s="11">
        <v>22</v>
      </c>
      <c r="C615" s="12">
        <v>3.9568421050000007</v>
      </c>
      <c r="D615" s="12">
        <v>0.13000000000000003</v>
      </c>
      <c r="E615" s="12">
        <v>0</v>
      </c>
      <c r="F615" s="13">
        <v>60.405000000000001</v>
      </c>
    </row>
    <row r="616" spans="1:6" s="3" customFormat="1" ht="15" customHeight="1" x14ac:dyDescent="0.2">
      <c r="A616" s="4" t="s">
        <v>333</v>
      </c>
      <c r="B616" s="11">
        <v>32</v>
      </c>
      <c r="C616" s="12">
        <v>2.3478947360000002</v>
      </c>
      <c r="D616" s="12">
        <v>0.23666666666666669</v>
      </c>
      <c r="E616" s="12">
        <v>0</v>
      </c>
      <c r="F616" s="13">
        <v>43.32</v>
      </c>
    </row>
    <row r="617" spans="1:6" s="3" customFormat="1" ht="15" customHeight="1" x14ac:dyDescent="0.2">
      <c r="A617" s="4" t="s">
        <v>517</v>
      </c>
      <c r="B617" s="11">
        <v>70</v>
      </c>
      <c r="C617" s="12">
        <v>13.289999999999997</v>
      </c>
      <c r="D617" s="12">
        <v>1.6656666666666662</v>
      </c>
      <c r="E617" s="12">
        <v>0</v>
      </c>
      <c r="F617" s="13">
        <v>311.15120000000002</v>
      </c>
    </row>
    <row r="618" spans="1:6" s="3" customFormat="1" ht="15" customHeight="1" x14ac:dyDescent="0.2">
      <c r="A618" s="4" t="s">
        <v>518</v>
      </c>
      <c r="B618" s="11">
        <v>58</v>
      </c>
      <c r="C618" s="12">
        <v>11.880263157999998</v>
      </c>
      <c r="D618" s="12">
        <v>5.8856190476190484</v>
      </c>
      <c r="E618" s="12">
        <v>0</v>
      </c>
      <c r="F618" s="13">
        <v>136.24</v>
      </c>
    </row>
    <row r="619" spans="1:6" s="3" customFormat="1" ht="15" customHeight="1" x14ac:dyDescent="0.2">
      <c r="A619" s="4" t="s">
        <v>519</v>
      </c>
      <c r="B619" s="11">
        <v>76</v>
      </c>
      <c r="C619" s="12">
        <v>10.195789473</v>
      </c>
      <c r="D619" s="12">
        <v>2.9942454427996537</v>
      </c>
      <c r="E619" s="12">
        <v>0</v>
      </c>
      <c r="F619" s="13">
        <v>133.57</v>
      </c>
    </row>
    <row r="620" spans="1:6" s="3" customFormat="1" ht="15" customHeight="1" x14ac:dyDescent="0.2">
      <c r="A620" s="4" t="s">
        <v>140</v>
      </c>
      <c r="B620" s="11">
        <v>10</v>
      </c>
      <c r="C620" s="12">
        <v>0.82026315799999994</v>
      </c>
      <c r="D620" s="12">
        <v>5.3333333333333344E-2</v>
      </c>
      <c r="E620" s="12">
        <v>0</v>
      </c>
      <c r="F620" s="13">
        <v>12.816000000000001</v>
      </c>
    </row>
    <row r="621" spans="1:6" s="3" customFormat="1" ht="15" customHeight="1" x14ac:dyDescent="0.2">
      <c r="A621" s="4" t="s">
        <v>520</v>
      </c>
      <c r="B621" s="11">
        <v>21</v>
      </c>
      <c r="C621" s="12">
        <v>3.33</v>
      </c>
      <c r="D621" s="12">
        <v>0.83484848484848473</v>
      </c>
      <c r="E621" s="12">
        <v>0</v>
      </c>
      <c r="F621" s="13">
        <v>38.997299999999989</v>
      </c>
    </row>
    <row r="622" spans="1:6" s="3" customFormat="1" ht="15" customHeight="1" x14ac:dyDescent="0.2">
      <c r="A622" s="4" t="s">
        <v>521</v>
      </c>
      <c r="B622" s="11">
        <v>69</v>
      </c>
      <c r="C622" s="12">
        <v>18.349999999999998</v>
      </c>
      <c r="D622" s="12">
        <v>9.707194805194808</v>
      </c>
      <c r="E622" s="12">
        <v>0</v>
      </c>
      <c r="F622" s="13">
        <v>304.49999999999989</v>
      </c>
    </row>
    <row r="623" spans="1:6" s="3" customFormat="1" ht="15" customHeight="1" x14ac:dyDescent="0.2">
      <c r="A623" s="4" t="s">
        <v>92</v>
      </c>
      <c r="B623" s="11">
        <v>14</v>
      </c>
      <c r="C623" s="12">
        <v>1.080526316</v>
      </c>
      <c r="D623" s="12">
        <v>3.0000000000000002E-2</v>
      </c>
      <c r="E623" s="12">
        <v>0</v>
      </c>
      <c r="F623" s="13">
        <v>22.558399999999995</v>
      </c>
    </row>
    <row r="624" spans="1:6" s="3" customFormat="1" ht="15" customHeight="1" x14ac:dyDescent="0.2">
      <c r="A624" s="4" t="s">
        <v>522</v>
      </c>
      <c r="B624" s="11">
        <v>120</v>
      </c>
      <c r="C624" s="12">
        <v>23.810000000000024</v>
      </c>
      <c r="D624" s="12">
        <v>5.7832390109890124</v>
      </c>
      <c r="E624" s="12">
        <v>0</v>
      </c>
      <c r="F624" s="13">
        <v>605.64000000000033</v>
      </c>
    </row>
    <row r="625" spans="1:6" s="3" customFormat="1" ht="15" customHeight="1" x14ac:dyDescent="0.2">
      <c r="A625" s="4" t="s">
        <v>523</v>
      </c>
      <c r="B625" s="11">
        <v>7</v>
      </c>
      <c r="C625" s="12">
        <v>1.6400000000000001</v>
      </c>
      <c r="D625" s="12">
        <v>0.36400000000000005</v>
      </c>
      <c r="E625" s="12">
        <v>0</v>
      </c>
      <c r="F625" s="13">
        <v>24.24</v>
      </c>
    </row>
    <row r="626" spans="1:6" s="3" customFormat="1" ht="15" customHeight="1" x14ac:dyDescent="0.2">
      <c r="A626" s="4" t="s">
        <v>524</v>
      </c>
      <c r="B626" s="11">
        <v>29</v>
      </c>
      <c r="C626" s="12">
        <v>6.59</v>
      </c>
      <c r="D626" s="12">
        <v>0.44099999999999995</v>
      </c>
      <c r="E626" s="12">
        <v>0</v>
      </c>
      <c r="F626" s="13">
        <v>100.17</v>
      </c>
    </row>
    <row r="627" spans="1:6" s="3" customFormat="1" ht="15" customHeight="1" x14ac:dyDescent="0.2">
      <c r="A627" s="4" t="s">
        <v>525</v>
      </c>
      <c r="B627" s="8">
        <v>153</v>
      </c>
      <c r="C627" s="9">
        <v>42.690000000000012</v>
      </c>
      <c r="D627" s="9">
        <v>1.9217</v>
      </c>
      <c r="E627" s="9">
        <v>0.7</v>
      </c>
      <c r="F627" s="10">
        <v>652.48449999999991</v>
      </c>
    </row>
    <row r="628" spans="1:6" s="3" customFormat="1" ht="15" customHeight="1" x14ac:dyDescent="0.2">
      <c r="A628" s="4" t="s">
        <v>646</v>
      </c>
      <c r="B628" s="11">
        <v>61</v>
      </c>
      <c r="C628" s="12">
        <v>17.87</v>
      </c>
      <c r="D628" s="12">
        <v>0.81619999999999981</v>
      </c>
      <c r="E628" s="12">
        <v>0</v>
      </c>
      <c r="F628" s="13">
        <v>262.3069999999999</v>
      </c>
    </row>
    <row r="629" spans="1:6" s="3" customFormat="1" ht="15" customHeight="1" x14ac:dyDescent="0.2">
      <c r="A629" s="4" t="s">
        <v>526</v>
      </c>
      <c r="B629" s="11">
        <v>27</v>
      </c>
      <c r="C629" s="12">
        <v>7.0400000000000009</v>
      </c>
      <c r="D629" s="12">
        <v>0.84450000000000025</v>
      </c>
      <c r="E629" s="12">
        <v>0.70000000000000029</v>
      </c>
      <c r="F629" s="13">
        <v>99.837499999999991</v>
      </c>
    </row>
    <row r="630" spans="1:6" s="3" customFormat="1" ht="15" customHeight="1" x14ac:dyDescent="0.2">
      <c r="A630" s="4" t="s">
        <v>354</v>
      </c>
      <c r="B630" s="11">
        <v>2</v>
      </c>
      <c r="C630" s="12">
        <v>0.04</v>
      </c>
      <c r="D630" s="12">
        <v>0</v>
      </c>
      <c r="E630" s="12">
        <v>0</v>
      </c>
      <c r="F630" s="13">
        <v>1.2</v>
      </c>
    </row>
    <row r="631" spans="1:6" s="3" customFormat="1" ht="15" customHeight="1" x14ac:dyDescent="0.2">
      <c r="A631" s="4" t="s">
        <v>527</v>
      </c>
      <c r="B631" s="11">
        <v>26</v>
      </c>
      <c r="C631" s="12">
        <v>8.5299999999999994</v>
      </c>
      <c r="D631" s="12">
        <v>5.5000000000000021E-2</v>
      </c>
      <c r="E631" s="12">
        <v>0</v>
      </c>
      <c r="F631" s="13">
        <v>151.29999999999998</v>
      </c>
    </row>
    <row r="632" spans="1:6" s="3" customFormat="1" ht="15" customHeight="1" x14ac:dyDescent="0.2">
      <c r="A632" s="4" t="s">
        <v>528</v>
      </c>
      <c r="B632" s="11">
        <v>18</v>
      </c>
      <c r="C632" s="12">
        <v>3.22</v>
      </c>
      <c r="D632" s="12">
        <v>7.6000000000000012E-2</v>
      </c>
      <c r="E632" s="12">
        <v>0</v>
      </c>
      <c r="F632" s="13">
        <v>47.589999999999996</v>
      </c>
    </row>
    <row r="633" spans="1:6" s="3" customFormat="1" ht="21" customHeight="1" x14ac:dyDescent="0.2">
      <c r="A633" s="4" t="s">
        <v>13</v>
      </c>
      <c r="B633" s="8">
        <f>SUM(B634)</f>
        <v>2</v>
      </c>
      <c r="C633" s="9">
        <f>SUM(C634)</f>
        <v>0.13526315799999999</v>
      </c>
      <c r="D633" s="9">
        <f>SUM(D634)</f>
        <v>0</v>
      </c>
      <c r="E633" s="9">
        <f>SUM(E634)</f>
        <v>0</v>
      </c>
      <c r="F633" s="10">
        <f>SUM(F634)</f>
        <v>2.2999999999999998</v>
      </c>
    </row>
    <row r="634" spans="1:6" s="3" customFormat="1" ht="15" customHeight="1" x14ac:dyDescent="0.2">
      <c r="A634" s="4" t="s">
        <v>529</v>
      </c>
      <c r="B634" s="8">
        <v>2</v>
      </c>
      <c r="C634" s="9">
        <v>0.13526315799999999</v>
      </c>
      <c r="D634" s="9">
        <v>0</v>
      </c>
      <c r="E634" s="9">
        <v>0</v>
      </c>
      <c r="F634" s="10">
        <v>2.2999999999999998</v>
      </c>
    </row>
    <row r="635" spans="1:6" s="3" customFormat="1" ht="15" customHeight="1" x14ac:dyDescent="0.2">
      <c r="A635" s="4" t="s">
        <v>530</v>
      </c>
      <c r="B635" s="11">
        <v>1</v>
      </c>
      <c r="C635" s="12">
        <v>0.13</v>
      </c>
      <c r="D635" s="12">
        <v>0</v>
      </c>
      <c r="E635" s="12">
        <v>0</v>
      </c>
      <c r="F635" s="13">
        <v>2</v>
      </c>
    </row>
    <row r="636" spans="1:6" s="3" customFormat="1" ht="15" customHeight="1" x14ac:dyDescent="0.2">
      <c r="A636" s="4" t="s">
        <v>531</v>
      </c>
      <c r="B636" s="11">
        <v>1</v>
      </c>
      <c r="C636" s="12">
        <v>5.2631580000000004E-3</v>
      </c>
      <c r="D636" s="12">
        <v>0</v>
      </c>
      <c r="E636" s="12">
        <v>0</v>
      </c>
      <c r="F636" s="13">
        <v>0.3</v>
      </c>
    </row>
    <row r="637" spans="1:6" s="3" customFormat="1" ht="21" customHeight="1" x14ac:dyDescent="0.2">
      <c r="A637" s="4" t="s">
        <v>14</v>
      </c>
      <c r="B637" s="8">
        <f>SUM(B638+B641)</f>
        <v>20</v>
      </c>
      <c r="C637" s="9">
        <f>SUM(C638+C641)</f>
        <v>5.7100000000000009</v>
      </c>
      <c r="D637" s="9">
        <f>SUM(D638+D641)</f>
        <v>0.5093333333333333</v>
      </c>
      <c r="E637" s="9">
        <f>SUM(E638+E641)</f>
        <v>0</v>
      </c>
      <c r="F637" s="10">
        <f>SUM(F638+F641)</f>
        <v>93.62</v>
      </c>
    </row>
    <row r="638" spans="1:6" s="3" customFormat="1" ht="15" customHeight="1" x14ac:dyDescent="0.2">
      <c r="A638" s="4" t="s">
        <v>532</v>
      </c>
      <c r="B638" s="8">
        <v>8</v>
      </c>
      <c r="C638" s="9">
        <v>2.2500000000000004</v>
      </c>
      <c r="D638" s="9">
        <v>0</v>
      </c>
      <c r="E638" s="9">
        <v>0</v>
      </c>
      <c r="F638" s="10">
        <v>44.06</v>
      </c>
    </row>
    <row r="639" spans="1:6" s="3" customFormat="1" ht="15" customHeight="1" x14ac:dyDescent="0.2">
      <c r="A639" s="4" t="s">
        <v>533</v>
      </c>
      <c r="B639" s="11">
        <v>4</v>
      </c>
      <c r="C639" s="12">
        <v>2.1100000000000003</v>
      </c>
      <c r="D639" s="12">
        <v>0</v>
      </c>
      <c r="E639" s="12">
        <v>0</v>
      </c>
      <c r="F639" s="13">
        <v>41.559999999999995</v>
      </c>
    </row>
    <row r="640" spans="1:6" s="3" customFormat="1" ht="15" customHeight="1" x14ac:dyDescent="0.2">
      <c r="A640" s="4" t="s">
        <v>534</v>
      </c>
      <c r="B640" s="11">
        <v>4</v>
      </c>
      <c r="C640" s="12">
        <v>0.14000000000000001</v>
      </c>
      <c r="D640" s="12">
        <v>0</v>
      </c>
      <c r="E640" s="12">
        <v>0</v>
      </c>
      <c r="F640" s="13">
        <v>2.5</v>
      </c>
    </row>
    <row r="641" spans="1:6" s="3" customFormat="1" ht="15" customHeight="1" x14ac:dyDescent="0.2">
      <c r="A641" s="4" t="s">
        <v>535</v>
      </c>
      <c r="B641" s="8">
        <v>12</v>
      </c>
      <c r="C641" s="9">
        <v>3.4600000000000009</v>
      </c>
      <c r="D641" s="9">
        <v>0.5093333333333333</v>
      </c>
      <c r="E641" s="9">
        <v>0</v>
      </c>
      <c r="F641" s="10">
        <v>49.56</v>
      </c>
    </row>
    <row r="642" spans="1:6" s="3" customFormat="1" ht="15" customHeight="1" x14ac:dyDescent="0.2">
      <c r="A642" s="4" t="s">
        <v>536</v>
      </c>
      <c r="B642" s="11">
        <v>12</v>
      </c>
      <c r="C642" s="12">
        <v>3.4600000000000009</v>
      </c>
      <c r="D642" s="12">
        <v>0.5093333333333333</v>
      </c>
      <c r="E642" s="12">
        <v>0</v>
      </c>
      <c r="F642" s="13">
        <v>49.56</v>
      </c>
    </row>
    <row r="643" spans="1:6" s="3" customFormat="1" ht="21" customHeight="1" x14ac:dyDescent="0.2">
      <c r="A643" s="4" t="s">
        <v>15</v>
      </c>
      <c r="B643" s="8">
        <f>SUM(B644+B653+B662+B679+B685++B697+B701+B703+B707)</f>
        <v>3778</v>
      </c>
      <c r="C643" s="9">
        <f>SUM(C644+C653+C662+C679+C685++C697+C701+C703+C707)</f>
        <v>1484.5640473650001</v>
      </c>
      <c r="D643" s="9">
        <f>SUM(D644+D653+D662+D679+D685++D697+D701+D703+D707)</f>
        <v>204.86199683488852</v>
      </c>
      <c r="E643" s="9">
        <f>SUM(E644+E653+E662+E679+E685++E697+E701+E703+E707)</f>
        <v>0.13</v>
      </c>
      <c r="F643" s="10">
        <f>SUM(F644+F653+F662+F679+F685++F697+F701+F703+F707)</f>
        <v>20442.683600000004</v>
      </c>
    </row>
    <row r="644" spans="1:6" s="3" customFormat="1" ht="15" customHeight="1" x14ac:dyDescent="0.2">
      <c r="A644" s="4" t="s">
        <v>537</v>
      </c>
      <c r="B644" s="8">
        <v>624</v>
      </c>
      <c r="C644" s="9">
        <v>347.32000000000005</v>
      </c>
      <c r="D644" s="9">
        <v>46.08520922560411</v>
      </c>
      <c r="E644" s="9">
        <v>0</v>
      </c>
      <c r="F644" s="10">
        <v>4784.5876999999982</v>
      </c>
    </row>
    <row r="645" spans="1:6" s="3" customFormat="1" ht="15" customHeight="1" x14ac:dyDescent="0.2">
      <c r="A645" s="4" t="s">
        <v>647</v>
      </c>
      <c r="B645" s="11">
        <v>93</v>
      </c>
      <c r="C645" s="12">
        <v>85.980000000000018</v>
      </c>
      <c r="D645" s="12">
        <v>13.021799439775911</v>
      </c>
      <c r="E645" s="12">
        <v>0</v>
      </c>
      <c r="F645" s="13">
        <v>1126.4828</v>
      </c>
    </row>
    <row r="646" spans="1:6" s="3" customFormat="1" ht="15" customHeight="1" x14ac:dyDescent="0.2">
      <c r="A646" s="4" t="s">
        <v>538</v>
      </c>
      <c r="B646" s="11">
        <v>11</v>
      </c>
      <c r="C646" s="12">
        <v>7.5500000000000007</v>
      </c>
      <c r="D646" s="12">
        <v>0.79083333333333328</v>
      </c>
      <c r="E646" s="12">
        <v>0</v>
      </c>
      <c r="F646" s="13">
        <v>100.18750000000001</v>
      </c>
    </row>
    <row r="647" spans="1:6" s="3" customFormat="1" ht="15" customHeight="1" x14ac:dyDescent="0.2">
      <c r="A647" s="4" t="s">
        <v>539</v>
      </c>
      <c r="B647" s="11">
        <v>109</v>
      </c>
      <c r="C647" s="12">
        <v>38.460000000000015</v>
      </c>
      <c r="D647" s="12">
        <v>1.9953333333333321</v>
      </c>
      <c r="E647" s="12">
        <v>0</v>
      </c>
      <c r="F647" s="13">
        <v>543.97000000000037</v>
      </c>
    </row>
    <row r="648" spans="1:6" s="3" customFormat="1" ht="15" customHeight="1" x14ac:dyDescent="0.2">
      <c r="A648" s="4" t="s">
        <v>540</v>
      </c>
      <c r="B648" s="11">
        <v>124</v>
      </c>
      <c r="C648" s="12">
        <v>51.060000000000024</v>
      </c>
      <c r="D648" s="12">
        <v>3.1393333333333326</v>
      </c>
      <c r="E648" s="12">
        <v>0</v>
      </c>
      <c r="F648" s="13">
        <v>799.01499999999965</v>
      </c>
    </row>
    <row r="649" spans="1:6" s="3" customFormat="1" ht="15" customHeight="1" x14ac:dyDescent="0.2">
      <c r="A649" s="4" t="s">
        <v>541</v>
      </c>
      <c r="B649" s="11">
        <v>14</v>
      </c>
      <c r="C649" s="12">
        <v>13.23</v>
      </c>
      <c r="D649" s="12">
        <v>1.7418333333333333</v>
      </c>
      <c r="E649" s="12">
        <v>0</v>
      </c>
      <c r="F649" s="13">
        <v>184.82249999999999</v>
      </c>
    </row>
    <row r="650" spans="1:6" s="3" customFormat="1" ht="15" customHeight="1" x14ac:dyDescent="0.2">
      <c r="A650" s="4" t="s">
        <v>542</v>
      </c>
      <c r="B650" s="11">
        <v>132</v>
      </c>
      <c r="C650" s="12">
        <v>98.820000000000022</v>
      </c>
      <c r="D650" s="12">
        <v>22.525743119161543</v>
      </c>
      <c r="E650" s="12">
        <v>0</v>
      </c>
      <c r="F650" s="13">
        <v>1249.8674000000001</v>
      </c>
    </row>
    <row r="651" spans="1:6" s="3" customFormat="1" ht="15" customHeight="1" x14ac:dyDescent="0.2">
      <c r="A651" s="4" t="s">
        <v>543</v>
      </c>
      <c r="B651" s="11">
        <v>107</v>
      </c>
      <c r="C651" s="12">
        <v>33.400000000000006</v>
      </c>
      <c r="D651" s="12">
        <v>1.4228333333333332</v>
      </c>
      <c r="E651" s="12">
        <v>0</v>
      </c>
      <c r="F651" s="13">
        <v>514.20249999999987</v>
      </c>
    </row>
    <row r="652" spans="1:6" s="3" customFormat="1" ht="15" customHeight="1" x14ac:dyDescent="0.2">
      <c r="A652" s="4" t="s">
        <v>544</v>
      </c>
      <c r="B652" s="11">
        <v>34</v>
      </c>
      <c r="C652" s="12">
        <v>18.819999999999997</v>
      </c>
      <c r="D652" s="12">
        <v>1.4475</v>
      </c>
      <c r="E652" s="12">
        <v>0</v>
      </c>
      <c r="F652" s="13">
        <v>266.04000000000002</v>
      </c>
    </row>
    <row r="653" spans="1:6" s="3" customFormat="1" ht="15" customHeight="1" x14ac:dyDescent="0.2">
      <c r="A653" s="4" t="s">
        <v>545</v>
      </c>
      <c r="B653" s="8">
        <v>646</v>
      </c>
      <c r="C653" s="9">
        <v>373.18999999999954</v>
      </c>
      <c r="D653" s="9">
        <v>43.719521428571412</v>
      </c>
      <c r="E653" s="9">
        <v>0</v>
      </c>
      <c r="F653" s="10">
        <v>5013.8563000000004</v>
      </c>
    </row>
    <row r="654" spans="1:6" s="3" customFormat="1" ht="15" customHeight="1" x14ac:dyDescent="0.2">
      <c r="A654" s="4" t="s">
        <v>648</v>
      </c>
      <c r="B654" s="11">
        <v>134</v>
      </c>
      <c r="C654" s="12">
        <v>90.050000000000011</v>
      </c>
      <c r="D654" s="12">
        <v>5.8679880952380943</v>
      </c>
      <c r="E654" s="12">
        <v>0</v>
      </c>
      <c r="F654" s="13">
        <v>1239.7088000000001</v>
      </c>
    </row>
    <row r="655" spans="1:6" s="3" customFormat="1" ht="15" customHeight="1" x14ac:dyDescent="0.2">
      <c r="A655" s="4" t="s">
        <v>546</v>
      </c>
      <c r="B655" s="11">
        <v>51</v>
      </c>
      <c r="C655" s="12">
        <v>75.429999999999993</v>
      </c>
      <c r="D655" s="12">
        <v>0</v>
      </c>
      <c r="E655" s="12">
        <v>0</v>
      </c>
      <c r="F655" s="13">
        <v>1136.7500000000002</v>
      </c>
    </row>
    <row r="656" spans="1:6" s="3" customFormat="1" ht="15" customHeight="1" x14ac:dyDescent="0.2">
      <c r="A656" s="4" t="s">
        <v>547</v>
      </c>
      <c r="B656" s="11">
        <v>54</v>
      </c>
      <c r="C656" s="12">
        <v>7.9600000000000044</v>
      </c>
      <c r="D656" s="12">
        <v>0.57171428571428573</v>
      </c>
      <c r="E656" s="12">
        <v>0</v>
      </c>
      <c r="F656" s="13">
        <v>129.16429999999997</v>
      </c>
    </row>
    <row r="657" spans="1:6" s="3" customFormat="1" ht="15" customHeight="1" x14ac:dyDescent="0.2">
      <c r="A657" s="4" t="s">
        <v>548</v>
      </c>
      <c r="B657" s="11">
        <v>55</v>
      </c>
      <c r="C657" s="12">
        <v>55.77000000000001</v>
      </c>
      <c r="D657" s="12">
        <v>14.126807936507937</v>
      </c>
      <c r="E657" s="12">
        <v>0</v>
      </c>
      <c r="F657" s="13">
        <v>647.72119999999995</v>
      </c>
    </row>
    <row r="658" spans="1:6" s="3" customFormat="1" ht="15" customHeight="1" x14ac:dyDescent="0.2">
      <c r="A658" s="4" t="s">
        <v>549</v>
      </c>
      <c r="B658" s="11">
        <v>80</v>
      </c>
      <c r="C658" s="12">
        <v>43.650000000000013</v>
      </c>
      <c r="D658" s="12">
        <v>12.430940476190475</v>
      </c>
      <c r="E658" s="12">
        <v>0</v>
      </c>
      <c r="F658" s="13">
        <v>465.53129999999999</v>
      </c>
    </row>
    <row r="659" spans="1:6" s="3" customFormat="1" ht="15" customHeight="1" x14ac:dyDescent="0.2">
      <c r="A659" s="4" t="s">
        <v>550</v>
      </c>
      <c r="B659" s="11">
        <v>44</v>
      </c>
      <c r="C659" s="12">
        <v>14.200000000000003</v>
      </c>
      <c r="D659" s="12">
        <v>1.7124761904761903</v>
      </c>
      <c r="E659" s="12">
        <v>0</v>
      </c>
      <c r="F659" s="13">
        <v>209.61790000000008</v>
      </c>
    </row>
    <row r="660" spans="1:6" s="3" customFormat="1" ht="15" customHeight="1" x14ac:dyDescent="0.2">
      <c r="A660" s="4" t="s">
        <v>551</v>
      </c>
      <c r="B660" s="11">
        <v>61</v>
      </c>
      <c r="C660" s="12">
        <v>18.919999999999998</v>
      </c>
      <c r="D660" s="12">
        <v>1.871766666666667</v>
      </c>
      <c r="E660" s="12">
        <v>0</v>
      </c>
      <c r="F660" s="13">
        <v>265.79849999999993</v>
      </c>
    </row>
    <row r="661" spans="1:6" s="3" customFormat="1" ht="15" customHeight="1" x14ac:dyDescent="0.2">
      <c r="A661" s="4" t="s">
        <v>552</v>
      </c>
      <c r="B661" s="11">
        <v>167</v>
      </c>
      <c r="C661" s="12">
        <v>67.210000000000051</v>
      </c>
      <c r="D661" s="12">
        <v>7.137827777777777</v>
      </c>
      <c r="E661" s="12">
        <v>0</v>
      </c>
      <c r="F661" s="13">
        <v>919.56430000000023</v>
      </c>
    </row>
    <row r="662" spans="1:6" s="3" customFormat="1" ht="15" customHeight="1" x14ac:dyDescent="0.2">
      <c r="A662" s="4" t="s">
        <v>553</v>
      </c>
      <c r="B662" s="8">
        <v>983</v>
      </c>
      <c r="C662" s="9">
        <v>310.70105263100049</v>
      </c>
      <c r="D662" s="9">
        <v>40.940362511757272</v>
      </c>
      <c r="E662" s="9">
        <v>0</v>
      </c>
      <c r="F662" s="10">
        <v>4331.8981000000003</v>
      </c>
    </row>
    <row r="663" spans="1:6" s="3" customFormat="1" ht="15" customHeight="1" x14ac:dyDescent="0.2">
      <c r="A663" s="4" t="s">
        <v>649</v>
      </c>
      <c r="B663" s="11">
        <v>130</v>
      </c>
      <c r="C663" s="12">
        <v>24.96</v>
      </c>
      <c r="D663" s="12">
        <v>2.7140000000000004</v>
      </c>
      <c r="E663" s="12">
        <v>0</v>
      </c>
      <c r="F663" s="13">
        <v>362.27500000000003</v>
      </c>
    </row>
    <row r="664" spans="1:6" s="3" customFormat="1" ht="15" customHeight="1" x14ac:dyDescent="0.2">
      <c r="A664" s="4" t="s">
        <v>554</v>
      </c>
      <c r="B664" s="11">
        <v>68</v>
      </c>
      <c r="C664" s="12">
        <v>18.483947367999999</v>
      </c>
      <c r="D664" s="12">
        <v>2.5623888888888904</v>
      </c>
      <c r="E664" s="12">
        <v>0</v>
      </c>
      <c r="F664" s="13">
        <v>259.98669999999998</v>
      </c>
    </row>
    <row r="665" spans="1:6" s="3" customFormat="1" ht="15" customHeight="1" x14ac:dyDescent="0.2">
      <c r="A665" s="4" t="s">
        <v>555</v>
      </c>
      <c r="B665" s="11">
        <v>21</v>
      </c>
      <c r="C665" s="12">
        <v>3.8600000000000008</v>
      </c>
      <c r="D665" s="12">
        <v>0.62966666666666671</v>
      </c>
      <c r="E665" s="12">
        <v>0</v>
      </c>
      <c r="F665" s="13">
        <v>56.13</v>
      </c>
    </row>
    <row r="666" spans="1:6" s="3" customFormat="1" ht="15" customHeight="1" x14ac:dyDescent="0.2">
      <c r="A666" s="4" t="s">
        <v>556</v>
      </c>
      <c r="B666" s="11">
        <v>15</v>
      </c>
      <c r="C666" s="12">
        <v>3.870000000000001</v>
      </c>
      <c r="D666" s="12">
        <v>0</v>
      </c>
      <c r="E666" s="12">
        <v>0</v>
      </c>
      <c r="F666" s="13">
        <v>63.549999999999983</v>
      </c>
    </row>
    <row r="667" spans="1:6" s="3" customFormat="1" ht="15" customHeight="1" x14ac:dyDescent="0.2">
      <c r="A667" s="4" t="s">
        <v>557</v>
      </c>
      <c r="B667" s="11">
        <v>202</v>
      </c>
      <c r="C667" s="12">
        <v>53.955263158000015</v>
      </c>
      <c r="D667" s="12">
        <v>6.5209880952380965</v>
      </c>
      <c r="E667" s="12">
        <v>0</v>
      </c>
      <c r="F667" s="13">
        <v>745.92660000000035</v>
      </c>
    </row>
    <row r="668" spans="1:6" s="3" customFormat="1" ht="15" customHeight="1" x14ac:dyDescent="0.2">
      <c r="A668" s="4" t="s">
        <v>558</v>
      </c>
      <c r="B668" s="11">
        <v>28</v>
      </c>
      <c r="C668" s="12">
        <v>9.9899999999999984</v>
      </c>
      <c r="D668" s="12">
        <v>1.5540619047619044</v>
      </c>
      <c r="E668" s="12">
        <v>0</v>
      </c>
      <c r="F668" s="13">
        <v>127.40860000000001</v>
      </c>
    </row>
    <row r="669" spans="1:6" s="3" customFormat="1" ht="15" customHeight="1" x14ac:dyDescent="0.2">
      <c r="A669" s="4" t="s">
        <v>559</v>
      </c>
      <c r="B669" s="11">
        <v>68</v>
      </c>
      <c r="C669" s="12">
        <v>27.5</v>
      </c>
      <c r="D669" s="12">
        <v>3.6867095238095233</v>
      </c>
      <c r="E669" s="12">
        <v>0</v>
      </c>
      <c r="F669" s="13">
        <v>407.12000000000012</v>
      </c>
    </row>
    <row r="670" spans="1:6" s="3" customFormat="1" ht="15" customHeight="1" x14ac:dyDescent="0.2">
      <c r="A670" s="4" t="s">
        <v>560</v>
      </c>
      <c r="B670" s="11">
        <v>24</v>
      </c>
      <c r="C670" s="12">
        <v>5.1502631580000013</v>
      </c>
      <c r="D670" s="12">
        <v>0.41500000000000004</v>
      </c>
      <c r="E670" s="12">
        <v>0</v>
      </c>
      <c r="F670" s="13">
        <v>83.635999999999996</v>
      </c>
    </row>
    <row r="671" spans="1:6" s="3" customFormat="1" ht="15" customHeight="1" x14ac:dyDescent="0.2">
      <c r="A671" s="4" t="s">
        <v>561</v>
      </c>
      <c r="B671" s="11">
        <v>39</v>
      </c>
      <c r="C671" s="12">
        <v>17.11</v>
      </c>
      <c r="D671" s="12">
        <v>3.6795116959064331</v>
      </c>
      <c r="E671" s="12">
        <v>0</v>
      </c>
      <c r="F671" s="13">
        <v>234.50319999999999</v>
      </c>
    </row>
    <row r="672" spans="1:6" s="3" customFormat="1" ht="15" customHeight="1" x14ac:dyDescent="0.2">
      <c r="A672" s="4" t="s">
        <v>562</v>
      </c>
      <c r="B672" s="11">
        <v>26</v>
      </c>
      <c r="C672" s="12">
        <v>4.9499999999999993</v>
      </c>
      <c r="D672" s="12">
        <v>0.28600000000000009</v>
      </c>
      <c r="E672" s="12">
        <v>0</v>
      </c>
      <c r="F672" s="13">
        <v>80.81</v>
      </c>
    </row>
    <row r="673" spans="1:6" s="3" customFormat="1" ht="15" customHeight="1" x14ac:dyDescent="0.2">
      <c r="A673" s="4" t="s">
        <v>563</v>
      </c>
      <c r="B673" s="11">
        <v>97</v>
      </c>
      <c r="C673" s="12">
        <v>21.09</v>
      </c>
      <c r="D673" s="12">
        <v>2.4325149572649569</v>
      </c>
      <c r="E673" s="12">
        <v>0</v>
      </c>
      <c r="F673" s="13">
        <v>285.26400000000007</v>
      </c>
    </row>
    <row r="674" spans="1:6" s="3" customFormat="1" ht="15" customHeight="1" x14ac:dyDescent="0.2">
      <c r="A674" s="4" t="s">
        <v>564</v>
      </c>
      <c r="B674" s="11">
        <v>48</v>
      </c>
      <c r="C674" s="12">
        <v>12.849999999999998</v>
      </c>
      <c r="D674" s="12">
        <v>2.6266238095238097</v>
      </c>
      <c r="E674" s="12">
        <v>0</v>
      </c>
      <c r="F674" s="13">
        <v>185.60249999999999</v>
      </c>
    </row>
    <row r="675" spans="1:6" s="3" customFormat="1" ht="15" customHeight="1" x14ac:dyDescent="0.2">
      <c r="A675" s="4" t="s">
        <v>565</v>
      </c>
      <c r="B675" s="11">
        <v>71</v>
      </c>
      <c r="C675" s="12">
        <v>17.381578946999994</v>
      </c>
      <c r="D675" s="12">
        <v>2.0898809523809527</v>
      </c>
      <c r="E675" s="12">
        <v>0</v>
      </c>
      <c r="F675" s="13">
        <v>236.15880000000004</v>
      </c>
    </row>
    <row r="676" spans="1:6" s="3" customFormat="1" ht="15" customHeight="1" x14ac:dyDescent="0.2">
      <c r="A676" s="4" t="s">
        <v>566</v>
      </c>
      <c r="B676" s="11">
        <v>86</v>
      </c>
      <c r="C676" s="12">
        <v>74.219999999999985</v>
      </c>
      <c r="D676" s="12">
        <v>10.770295238095233</v>
      </c>
      <c r="E676" s="12">
        <v>0</v>
      </c>
      <c r="F676" s="13">
        <v>968.8620999999996</v>
      </c>
    </row>
    <row r="677" spans="1:6" s="3" customFormat="1" ht="15" customHeight="1" x14ac:dyDescent="0.2">
      <c r="A677" s="4" t="s">
        <v>567</v>
      </c>
      <c r="B677" s="11">
        <v>24</v>
      </c>
      <c r="C677" s="12">
        <v>3.71</v>
      </c>
      <c r="D677" s="12">
        <v>0.68488744588744588</v>
      </c>
      <c r="E677" s="12">
        <v>0</v>
      </c>
      <c r="F677" s="13">
        <v>60.832099999999997</v>
      </c>
    </row>
    <row r="678" spans="1:6" s="3" customFormat="1" ht="15" customHeight="1" x14ac:dyDescent="0.2">
      <c r="A678" s="4" t="s">
        <v>568</v>
      </c>
      <c r="B678" s="11">
        <v>36</v>
      </c>
      <c r="C678" s="12">
        <v>11.62</v>
      </c>
      <c r="D678" s="12">
        <v>0.28783333333333339</v>
      </c>
      <c r="E678" s="12">
        <v>0</v>
      </c>
      <c r="F678" s="13">
        <v>173.83250000000001</v>
      </c>
    </row>
    <row r="679" spans="1:6" s="3" customFormat="1" ht="15" customHeight="1" x14ac:dyDescent="0.2">
      <c r="A679" s="4" t="s">
        <v>569</v>
      </c>
      <c r="B679" s="8">
        <v>498</v>
      </c>
      <c r="C679" s="9">
        <v>250.81667894700016</v>
      </c>
      <c r="D679" s="9">
        <v>44.072215303454726</v>
      </c>
      <c r="E679" s="9">
        <v>0</v>
      </c>
      <c r="F679" s="10">
        <v>3361.3746000000015</v>
      </c>
    </row>
    <row r="680" spans="1:6" s="3" customFormat="1" ht="15" customHeight="1" x14ac:dyDescent="0.2">
      <c r="A680" s="4" t="s">
        <v>650</v>
      </c>
      <c r="B680" s="11">
        <v>123</v>
      </c>
      <c r="C680" s="12">
        <v>38.03</v>
      </c>
      <c r="D680" s="12">
        <v>5.2625162698412682</v>
      </c>
      <c r="E680" s="12">
        <v>0</v>
      </c>
      <c r="F680" s="13">
        <v>577.59619999999995</v>
      </c>
    </row>
    <row r="681" spans="1:6" s="3" customFormat="1" ht="15" customHeight="1" x14ac:dyDescent="0.2">
      <c r="A681" s="4" t="s">
        <v>570</v>
      </c>
      <c r="B681" s="11">
        <v>108</v>
      </c>
      <c r="C681" s="12">
        <v>92.186678947000019</v>
      </c>
      <c r="D681" s="12">
        <v>11.455520555555559</v>
      </c>
      <c r="E681" s="12">
        <v>0</v>
      </c>
      <c r="F681" s="13">
        <v>1240.4612000000004</v>
      </c>
    </row>
    <row r="682" spans="1:6" s="3" customFormat="1" ht="15" customHeight="1" x14ac:dyDescent="0.2">
      <c r="A682" s="4" t="s">
        <v>571</v>
      </c>
      <c r="B682" s="11">
        <v>63</v>
      </c>
      <c r="C682" s="12">
        <v>68.75</v>
      </c>
      <c r="D682" s="12">
        <v>18.722078571428572</v>
      </c>
      <c r="E682" s="12">
        <v>0</v>
      </c>
      <c r="F682" s="13">
        <v>762.32429999999999</v>
      </c>
    </row>
    <row r="683" spans="1:6" s="3" customFormat="1" ht="15" customHeight="1" x14ac:dyDescent="0.2">
      <c r="A683" s="4" t="s">
        <v>572</v>
      </c>
      <c r="B683" s="11">
        <v>137</v>
      </c>
      <c r="C683" s="12">
        <v>30.52000000000001</v>
      </c>
      <c r="D683" s="12">
        <v>5.0484332399626517</v>
      </c>
      <c r="E683" s="12">
        <v>0</v>
      </c>
      <c r="F683" s="13">
        <v>452.16040000000015</v>
      </c>
    </row>
    <row r="684" spans="1:6" s="3" customFormat="1" ht="15" customHeight="1" x14ac:dyDescent="0.2">
      <c r="A684" s="4" t="s">
        <v>573</v>
      </c>
      <c r="B684" s="11">
        <v>67</v>
      </c>
      <c r="C684" s="12">
        <v>21.330000000000013</v>
      </c>
      <c r="D684" s="12">
        <v>3.5836666666666681</v>
      </c>
      <c r="E684" s="12">
        <v>0</v>
      </c>
      <c r="F684" s="13">
        <v>328.8325000000001</v>
      </c>
    </row>
    <row r="685" spans="1:6" s="3" customFormat="1" ht="15" customHeight="1" x14ac:dyDescent="0.2">
      <c r="A685" s="4" t="s">
        <v>574</v>
      </c>
      <c r="B685" s="8">
        <v>860</v>
      </c>
      <c r="C685" s="9">
        <v>132.19868420900008</v>
      </c>
      <c r="D685" s="9">
        <v>22.517289367991427</v>
      </c>
      <c r="E685" s="9">
        <v>0.13</v>
      </c>
      <c r="F685" s="10">
        <v>1931.5440000000031</v>
      </c>
    </row>
    <row r="686" spans="1:6" s="3" customFormat="1" ht="15" customHeight="1" x14ac:dyDescent="0.2">
      <c r="A686" s="4" t="s">
        <v>651</v>
      </c>
      <c r="B686" s="11">
        <v>97</v>
      </c>
      <c r="C686" s="12">
        <v>8.6365789469999985</v>
      </c>
      <c r="D686" s="12">
        <v>2.4219166666666658</v>
      </c>
      <c r="E686" s="12">
        <v>0</v>
      </c>
      <c r="F686" s="13">
        <v>112.15879999999994</v>
      </c>
    </row>
    <row r="687" spans="1:6" s="3" customFormat="1" ht="15" customHeight="1" x14ac:dyDescent="0.2">
      <c r="A687" s="4" t="s">
        <v>575</v>
      </c>
      <c r="B687" s="11">
        <v>89</v>
      </c>
      <c r="C687" s="12">
        <v>8.42</v>
      </c>
      <c r="D687" s="12">
        <v>1.0647500000000001</v>
      </c>
      <c r="E687" s="12">
        <v>0</v>
      </c>
      <c r="F687" s="13">
        <v>135.935</v>
      </c>
    </row>
    <row r="688" spans="1:6" s="3" customFormat="1" ht="15" customHeight="1" x14ac:dyDescent="0.2">
      <c r="A688" s="4" t="s">
        <v>576</v>
      </c>
      <c r="B688" s="11">
        <v>23</v>
      </c>
      <c r="C688" s="12">
        <v>2.7200000000000006</v>
      </c>
      <c r="D688" s="12">
        <v>0.39650000000000007</v>
      </c>
      <c r="E688" s="12">
        <v>0</v>
      </c>
      <c r="F688" s="13">
        <v>42.037500000000009</v>
      </c>
    </row>
    <row r="689" spans="1:6" s="3" customFormat="1" ht="15" customHeight="1" x14ac:dyDescent="0.2">
      <c r="A689" s="4" t="s">
        <v>577</v>
      </c>
      <c r="B689" s="11">
        <v>154</v>
      </c>
      <c r="C689" s="12">
        <v>41.530000000000008</v>
      </c>
      <c r="D689" s="12">
        <v>9.7915321428571396</v>
      </c>
      <c r="E689" s="12">
        <v>0.13000000000000003</v>
      </c>
      <c r="F689" s="13">
        <v>529.50400000000002</v>
      </c>
    </row>
    <row r="690" spans="1:6" s="3" customFormat="1" ht="15" customHeight="1" x14ac:dyDescent="0.2">
      <c r="A690" s="4" t="s">
        <v>578</v>
      </c>
      <c r="B690" s="11">
        <v>70</v>
      </c>
      <c r="C690" s="12">
        <v>11.110000000000001</v>
      </c>
      <c r="D690" s="12">
        <v>1.1602142857142854</v>
      </c>
      <c r="E690" s="12">
        <v>0</v>
      </c>
      <c r="F690" s="13">
        <v>164.96179999999995</v>
      </c>
    </row>
    <row r="691" spans="1:6" s="3" customFormat="1" ht="15" customHeight="1" x14ac:dyDescent="0.2">
      <c r="A691" s="4" t="s">
        <v>579</v>
      </c>
      <c r="B691" s="11">
        <v>90</v>
      </c>
      <c r="C691" s="12">
        <v>9.3865789470000003</v>
      </c>
      <c r="D691" s="12">
        <v>0.92158333333333342</v>
      </c>
      <c r="E691" s="12">
        <v>0</v>
      </c>
      <c r="F691" s="13">
        <v>118.10129999999992</v>
      </c>
    </row>
    <row r="692" spans="1:6" s="3" customFormat="1" ht="15" customHeight="1" x14ac:dyDescent="0.2">
      <c r="A692" s="4" t="s">
        <v>580</v>
      </c>
      <c r="B692" s="11">
        <v>8</v>
      </c>
      <c r="C692" s="12">
        <v>1.03</v>
      </c>
      <c r="D692" s="12">
        <v>0.32</v>
      </c>
      <c r="E692" s="12">
        <v>0</v>
      </c>
      <c r="F692" s="13">
        <v>13.7</v>
      </c>
    </row>
    <row r="693" spans="1:6" s="3" customFormat="1" ht="15" customHeight="1" x14ac:dyDescent="0.2">
      <c r="A693" s="4" t="s">
        <v>442</v>
      </c>
      <c r="B693" s="11">
        <v>13</v>
      </c>
      <c r="C693" s="12">
        <v>0.65</v>
      </c>
      <c r="D693" s="12">
        <v>4.9999999999999996E-2</v>
      </c>
      <c r="E693" s="12">
        <v>0</v>
      </c>
      <c r="F693" s="13">
        <v>11.25</v>
      </c>
    </row>
    <row r="694" spans="1:6" s="3" customFormat="1" ht="15" customHeight="1" x14ac:dyDescent="0.2">
      <c r="A694" s="4" t="s">
        <v>581</v>
      </c>
      <c r="B694" s="11">
        <v>101</v>
      </c>
      <c r="C694" s="12">
        <v>17.779999999999998</v>
      </c>
      <c r="D694" s="12">
        <v>3.4935261904761901</v>
      </c>
      <c r="E694" s="12">
        <v>0</v>
      </c>
      <c r="F694" s="13">
        <v>244.74920000000003</v>
      </c>
    </row>
    <row r="695" spans="1:6" s="3" customFormat="1" ht="15" customHeight="1" x14ac:dyDescent="0.2">
      <c r="A695" s="4" t="s">
        <v>582</v>
      </c>
      <c r="B695" s="11">
        <v>152</v>
      </c>
      <c r="C695" s="12">
        <v>22.33</v>
      </c>
      <c r="D695" s="12">
        <v>1.9482964519140993</v>
      </c>
      <c r="E695" s="12">
        <v>0</v>
      </c>
      <c r="F695" s="13">
        <v>423.32639999999986</v>
      </c>
    </row>
    <row r="696" spans="1:6" s="3" customFormat="1" ht="15" customHeight="1" x14ac:dyDescent="0.2">
      <c r="A696" s="4" t="s">
        <v>659</v>
      </c>
      <c r="B696" s="11">
        <v>26</v>
      </c>
      <c r="C696" s="12">
        <v>2.2799999999999998</v>
      </c>
      <c r="D696" s="12">
        <v>0.23533333333333328</v>
      </c>
      <c r="E696" s="12">
        <v>0</v>
      </c>
      <c r="F696" s="13">
        <v>37.07</v>
      </c>
    </row>
    <row r="697" spans="1:6" s="3" customFormat="1" ht="15" customHeight="1" x14ac:dyDescent="0.2">
      <c r="A697" s="4" t="s">
        <v>583</v>
      </c>
      <c r="B697" s="8">
        <v>4</v>
      </c>
      <c r="C697" s="9">
        <v>1.85</v>
      </c>
      <c r="D697" s="9">
        <v>0</v>
      </c>
      <c r="E697" s="9">
        <v>0</v>
      </c>
      <c r="F697" s="10">
        <v>19.25</v>
      </c>
    </row>
    <row r="698" spans="1:6" s="3" customFormat="1" ht="15" customHeight="1" x14ac:dyDescent="0.2">
      <c r="A698" s="4" t="s">
        <v>652</v>
      </c>
      <c r="B698" s="11">
        <v>1</v>
      </c>
      <c r="C698" s="12">
        <v>0.79</v>
      </c>
      <c r="D698" s="12">
        <v>0</v>
      </c>
      <c r="E698" s="12">
        <v>0</v>
      </c>
      <c r="F698" s="13">
        <v>0</v>
      </c>
    </row>
    <row r="699" spans="1:6" s="3" customFormat="1" ht="15" customHeight="1" x14ac:dyDescent="0.2">
      <c r="A699" s="4" t="s">
        <v>584</v>
      </c>
      <c r="B699" s="11">
        <v>1</v>
      </c>
      <c r="C699" s="12">
        <v>0.66</v>
      </c>
      <c r="D699" s="12">
        <v>0</v>
      </c>
      <c r="E699" s="12">
        <v>0</v>
      </c>
      <c r="F699" s="13">
        <v>10</v>
      </c>
    </row>
    <row r="700" spans="1:6" s="3" customFormat="1" ht="15" customHeight="1" x14ac:dyDescent="0.2">
      <c r="A700" s="4" t="s">
        <v>585</v>
      </c>
      <c r="B700" s="11">
        <v>2</v>
      </c>
      <c r="C700" s="12">
        <v>0.4</v>
      </c>
      <c r="D700" s="12">
        <v>0</v>
      </c>
      <c r="E700" s="12">
        <v>0</v>
      </c>
      <c r="F700" s="13">
        <v>9.25</v>
      </c>
    </row>
    <row r="701" spans="1:6" s="3" customFormat="1" ht="15" customHeight="1" x14ac:dyDescent="0.2">
      <c r="A701" s="4" t="s">
        <v>586</v>
      </c>
      <c r="B701" s="8">
        <v>1</v>
      </c>
      <c r="C701" s="9">
        <v>0.53</v>
      </c>
      <c r="D701" s="9">
        <v>0</v>
      </c>
      <c r="E701" s="9">
        <v>0</v>
      </c>
      <c r="F701" s="10">
        <v>7.95</v>
      </c>
    </row>
    <row r="702" spans="1:6" s="3" customFormat="1" ht="15" customHeight="1" x14ac:dyDescent="0.2">
      <c r="A702" s="4" t="s">
        <v>587</v>
      </c>
      <c r="B702" s="11">
        <v>1</v>
      </c>
      <c r="C702" s="12">
        <v>0.53</v>
      </c>
      <c r="D702" s="12">
        <v>0</v>
      </c>
      <c r="E702" s="12">
        <v>0</v>
      </c>
      <c r="F702" s="13">
        <v>7.95</v>
      </c>
    </row>
    <row r="703" spans="1:6" s="3" customFormat="1" ht="15" customHeight="1" x14ac:dyDescent="0.2">
      <c r="A703" s="4" t="s">
        <v>588</v>
      </c>
      <c r="B703" s="8">
        <v>21</v>
      </c>
      <c r="C703" s="9">
        <v>11.616578946999995</v>
      </c>
      <c r="D703" s="9">
        <v>0.3607999999999999</v>
      </c>
      <c r="E703" s="9">
        <v>0</v>
      </c>
      <c r="F703" s="10">
        <v>172.62</v>
      </c>
    </row>
    <row r="704" spans="1:6" s="3" customFormat="1" ht="15" customHeight="1" x14ac:dyDescent="0.2">
      <c r="A704" s="4" t="s">
        <v>589</v>
      </c>
      <c r="B704" s="11">
        <v>14</v>
      </c>
      <c r="C704" s="12">
        <v>5.59</v>
      </c>
      <c r="D704" s="12">
        <v>0.36080000000000001</v>
      </c>
      <c r="E704" s="12">
        <v>0</v>
      </c>
      <c r="F704" s="13">
        <v>80.55</v>
      </c>
    </row>
    <row r="705" spans="1:16371" s="3" customFormat="1" ht="15" customHeight="1" x14ac:dyDescent="0.2">
      <c r="A705" s="4" t="s">
        <v>590</v>
      </c>
      <c r="B705" s="11">
        <v>3</v>
      </c>
      <c r="C705" s="12">
        <v>1.99</v>
      </c>
      <c r="D705" s="12">
        <v>0</v>
      </c>
      <c r="E705" s="12">
        <v>0</v>
      </c>
      <c r="F705" s="13">
        <v>29.700000000000003</v>
      </c>
    </row>
    <row r="706" spans="1:16371" s="3" customFormat="1" ht="15" customHeight="1" x14ac:dyDescent="0.2">
      <c r="A706" s="4" t="s">
        <v>591</v>
      </c>
      <c r="B706" s="11">
        <v>4</v>
      </c>
      <c r="C706" s="12">
        <v>4.0365789469999998</v>
      </c>
      <c r="D706" s="12">
        <v>0</v>
      </c>
      <c r="E706" s="12">
        <v>0</v>
      </c>
      <c r="F706" s="13">
        <v>62.370000000000005</v>
      </c>
    </row>
    <row r="707" spans="1:16371" s="3" customFormat="1" ht="15" customHeight="1" x14ac:dyDescent="0.2">
      <c r="A707" s="4" t="s">
        <v>660</v>
      </c>
      <c r="B707" s="8">
        <v>141</v>
      </c>
      <c r="C707" s="9">
        <v>56.341052631000004</v>
      </c>
      <c r="D707" s="9">
        <v>7.1665989975095288</v>
      </c>
      <c r="E707" s="9">
        <v>0</v>
      </c>
      <c r="F707" s="10">
        <v>819.6029000000002</v>
      </c>
    </row>
    <row r="708" spans="1:16371" s="3" customFormat="1" ht="15" customHeight="1" x14ac:dyDescent="0.2">
      <c r="A708" s="4" t="s">
        <v>661</v>
      </c>
      <c r="B708" s="11">
        <v>53</v>
      </c>
      <c r="C708" s="12">
        <v>36.879999999999988</v>
      </c>
      <c r="D708" s="12">
        <v>4.1265000000000001</v>
      </c>
      <c r="E708" s="12">
        <v>0</v>
      </c>
      <c r="F708" s="13">
        <v>568.81750000000011</v>
      </c>
    </row>
    <row r="709" spans="1:16371" s="3" customFormat="1" ht="15" customHeight="1" x14ac:dyDescent="0.2">
      <c r="A709" s="4" t="s">
        <v>662</v>
      </c>
      <c r="B709" s="11">
        <v>55</v>
      </c>
      <c r="C709" s="12">
        <v>9.99</v>
      </c>
      <c r="D709" s="12">
        <v>0.77500000000000013</v>
      </c>
      <c r="E709" s="12">
        <v>0</v>
      </c>
      <c r="F709" s="13">
        <v>155.70749999999998</v>
      </c>
    </row>
    <row r="710" spans="1:16371" s="3" customFormat="1" ht="15" customHeight="1" x14ac:dyDescent="0.2">
      <c r="A710" s="4" t="s">
        <v>663</v>
      </c>
      <c r="B710" s="11">
        <v>2</v>
      </c>
      <c r="C710" s="12">
        <v>0.08</v>
      </c>
      <c r="D710" s="12">
        <v>0</v>
      </c>
      <c r="E710" s="12">
        <v>0</v>
      </c>
      <c r="F710" s="13">
        <v>1.95</v>
      </c>
    </row>
    <row r="711" spans="1:16371" s="3" customFormat="1" ht="15" customHeight="1" x14ac:dyDescent="0.2">
      <c r="A711" s="15" t="s">
        <v>664</v>
      </c>
      <c r="B711" s="16">
        <v>31</v>
      </c>
      <c r="C711" s="17">
        <v>9.3910526309999991</v>
      </c>
      <c r="D711" s="17">
        <v>2.2650989975095239</v>
      </c>
      <c r="E711" s="17">
        <v>0</v>
      </c>
      <c r="F711" s="18">
        <v>93.127899999999997</v>
      </c>
    </row>
    <row r="712" spans="1:16371" s="21" customFormat="1" ht="18" customHeight="1" x14ac:dyDescent="0.25">
      <c r="A712" s="19" t="s">
        <v>672</v>
      </c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19"/>
      <c r="M712" s="20"/>
      <c r="N712" s="20"/>
      <c r="O712" s="20"/>
      <c r="P712" s="20"/>
      <c r="Q712" s="20"/>
      <c r="R712" s="19"/>
      <c r="S712" s="20"/>
      <c r="T712" s="20"/>
      <c r="U712" s="20"/>
      <c r="V712" s="20"/>
      <c r="W712" s="20"/>
      <c r="X712" s="19"/>
      <c r="Y712" s="20"/>
      <c r="Z712" s="20"/>
      <c r="AA712" s="20"/>
      <c r="AB712" s="20"/>
      <c r="AC712" s="20"/>
      <c r="AD712" s="19"/>
      <c r="AE712" s="20"/>
      <c r="AF712" s="20"/>
      <c r="AG712" s="20"/>
      <c r="AH712" s="20"/>
      <c r="AI712" s="20"/>
      <c r="AJ712" s="19"/>
      <c r="AK712" s="20"/>
      <c r="AL712" s="20"/>
      <c r="AM712" s="20"/>
      <c r="AN712" s="20"/>
      <c r="AO712" s="20"/>
      <c r="AP712" s="19"/>
      <c r="AQ712" s="20"/>
      <c r="AR712" s="20"/>
      <c r="AS712" s="20"/>
      <c r="AT712" s="20"/>
      <c r="AU712" s="20"/>
      <c r="AV712" s="19"/>
      <c r="AW712" s="20"/>
      <c r="AX712" s="20"/>
      <c r="AY712" s="20"/>
      <c r="AZ712" s="20"/>
      <c r="BA712" s="20"/>
      <c r="BB712" s="19"/>
      <c r="BC712" s="20"/>
      <c r="BD712" s="20"/>
      <c r="BE712" s="20"/>
      <c r="BF712" s="20"/>
      <c r="BG712" s="20"/>
      <c r="BH712" s="19"/>
      <c r="BI712" s="20"/>
      <c r="BJ712" s="20"/>
      <c r="BK712" s="20"/>
      <c r="BL712" s="20"/>
      <c r="BM712" s="20"/>
      <c r="BN712" s="19"/>
      <c r="BO712" s="20"/>
      <c r="BP712" s="20"/>
      <c r="BQ712" s="20"/>
      <c r="BR712" s="20"/>
      <c r="BS712" s="20"/>
      <c r="BT712" s="19"/>
      <c r="BU712" s="20"/>
      <c r="BV712" s="20"/>
      <c r="BW712" s="20"/>
      <c r="BX712" s="20"/>
      <c r="BY712" s="20"/>
      <c r="BZ712" s="19"/>
      <c r="CA712" s="20"/>
      <c r="CB712" s="20"/>
      <c r="CC712" s="20"/>
      <c r="CD712" s="20"/>
      <c r="CE712" s="20"/>
      <c r="CF712" s="19"/>
      <c r="CG712" s="20"/>
      <c r="CH712" s="20"/>
      <c r="CI712" s="20"/>
      <c r="CJ712" s="20"/>
      <c r="CK712" s="20"/>
      <c r="CL712" s="19"/>
      <c r="CM712" s="20"/>
      <c r="CN712" s="20"/>
      <c r="CO712" s="20"/>
      <c r="CP712" s="20"/>
      <c r="CQ712" s="20"/>
      <c r="CR712" s="19"/>
      <c r="CS712" s="20"/>
      <c r="CT712" s="20"/>
      <c r="CU712" s="20"/>
      <c r="CV712" s="20"/>
      <c r="CW712" s="20"/>
      <c r="CX712" s="19"/>
      <c r="CY712" s="20"/>
      <c r="CZ712" s="20"/>
      <c r="DA712" s="20"/>
      <c r="DB712" s="20"/>
      <c r="DC712" s="20"/>
      <c r="DD712" s="19"/>
      <c r="DE712" s="20"/>
      <c r="DF712" s="20"/>
      <c r="DG712" s="20"/>
      <c r="DH712" s="20"/>
      <c r="DI712" s="20"/>
      <c r="DJ712" s="19"/>
      <c r="DK712" s="20"/>
      <c r="DL712" s="20"/>
      <c r="DM712" s="20"/>
      <c r="DN712" s="20"/>
      <c r="DO712" s="20"/>
      <c r="DP712" s="19"/>
      <c r="DQ712" s="20"/>
      <c r="DR712" s="20"/>
      <c r="DS712" s="20"/>
      <c r="DT712" s="20"/>
      <c r="DU712" s="20"/>
      <c r="DV712" s="19"/>
      <c r="DW712" s="20"/>
      <c r="DX712" s="20"/>
      <c r="DY712" s="20"/>
      <c r="DZ712" s="20"/>
      <c r="EA712" s="20"/>
      <c r="EB712" s="19"/>
      <c r="EC712" s="20"/>
      <c r="ED712" s="20"/>
      <c r="EE712" s="20"/>
      <c r="EF712" s="20"/>
      <c r="EG712" s="20"/>
      <c r="EH712" s="19"/>
      <c r="EI712" s="20"/>
      <c r="EJ712" s="20"/>
      <c r="EK712" s="20"/>
      <c r="EL712" s="20"/>
      <c r="EM712" s="20"/>
      <c r="EN712" s="19"/>
      <c r="EO712" s="20"/>
      <c r="EP712" s="20"/>
      <c r="EQ712" s="20"/>
      <c r="ER712" s="20"/>
      <c r="ES712" s="20"/>
      <c r="ET712" s="19"/>
      <c r="EU712" s="20"/>
      <c r="EV712" s="20"/>
      <c r="EW712" s="20"/>
      <c r="EX712" s="20"/>
      <c r="EY712" s="20"/>
      <c r="EZ712" s="19"/>
      <c r="FA712" s="20"/>
      <c r="FB712" s="20"/>
      <c r="FC712" s="20"/>
      <c r="FD712" s="20"/>
      <c r="FE712" s="20"/>
      <c r="FF712" s="19"/>
      <c r="FG712" s="20"/>
      <c r="FH712" s="20"/>
      <c r="FI712" s="20"/>
      <c r="FJ712" s="20"/>
      <c r="FK712" s="20"/>
      <c r="FL712" s="19"/>
      <c r="FM712" s="20"/>
      <c r="FN712" s="20"/>
      <c r="FO712" s="20"/>
      <c r="FP712" s="20"/>
      <c r="FQ712" s="20"/>
      <c r="FR712" s="19"/>
      <c r="FS712" s="20"/>
      <c r="FT712" s="20"/>
      <c r="FU712" s="20"/>
      <c r="FV712" s="20"/>
      <c r="FW712" s="20"/>
      <c r="FX712" s="19"/>
      <c r="FY712" s="20"/>
      <c r="FZ712" s="20"/>
      <c r="GA712" s="20"/>
      <c r="GB712" s="20"/>
      <c r="GC712" s="20"/>
      <c r="GD712" s="19"/>
      <c r="GE712" s="20"/>
      <c r="GF712" s="20"/>
      <c r="GG712" s="20"/>
      <c r="GH712" s="20"/>
      <c r="GI712" s="20"/>
      <c r="GJ712" s="19"/>
      <c r="GK712" s="20"/>
      <c r="GL712" s="20"/>
      <c r="GM712" s="20"/>
      <c r="GN712" s="20"/>
      <c r="GO712" s="20"/>
      <c r="GP712" s="19"/>
      <c r="GQ712" s="20"/>
      <c r="GR712" s="20"/>
      <c r="GS712" s="20"/>
      <c r="GT712" s="20"/>
      <c r="GU712" s="20"/>
      <c r="GV712" s="19"/>
      <c r="GW712" s="20"/>
      <c r="GX712" s="20"/>
      <c r="GY712" s="20"/>
      <c r="GZ712" s="20"/>
      <c r="HA712" s="20"/>
      <c r="HB712" s="19"/>
      <c r="HC712" s="20"/>
      <c r="HD712" s="20"/>
      <c r="HE712" s="20"/>
      <c r="HF712" s="20"/>
      <c r="HG712" s="20"/>
      <c r="HH712" s="19"/>
      <c r="HI712" s="20"/>
      <c r="HJ712" s="20"/>
      <c r="HK712" s="20"/>
      <c r="HL712" s="20"/>
      <c r="HM712" s="20"/>
      <c r="HN712" s="19"/>
      <c r="HO712" s="20"/>
      <c r="HP712" s="20"/>
      <c r="HQ712" s="20"/>
      <c r="HR712" s="20"/>
      <c r="HS712" s="20"/>
      <c r="HT712" s="19"/>
      <c r="HU712" s="20"/>
      <c r="HV712" s="20"/>
      <c r="HW712" s="20"/>
      <c r="HX712" s="20"/>
      <c r="HY712" s="20"/>
      <c r="HZ712" s="19"/>
      <c r="IA712" s="20"/>
      <c r="IB712" s="20"/>
      <c r="IC712" s="20"/>
      <c r="ID712" s="20"/>
      <c r="IE712" s="20"/>
      <c r="IF712" s="19"/>
      <c r="IG712" s="20"/>
      <c r="IH712" s="20"/>
      <c r="II712" s="20"/>
      <c r="IJ712" s="20"/>
      <c r="IK712" s="20"/>
      <c r="IL712" s="19"/>
      <c r="IM712" s="20"/>
      <c r="IN712" s="20"/>
      <c r="IO712" s="20"/>
      <c r="IP712" s="20"/>
      <c r="IQ712" s="20"/>
      <c r="IR712" s="19"/>
      <c r="IS712" s="20"/>
      <c r="IT712" s="20"/>
      <c r="IU712" s="20"/>
      <c r="IV712" s="20"/>
      <c r="IW712" s="20"/>
      <c r="IX712" s="19"/>
      <c r="IY712" s="20"/>
      <c r="IZ712" s="20"/>
      <c r="JA712" s="20"/>
      <c r="JB712" s="20"/>
      <c r="JC712" s="20"/>
      <c r="JD712" s="19"/>
      <c r="JE712" s="20"/>
      <c r="JF712" s="20"/>
      <c r="JG712" s="20"/>
      <c r="JH712" s="20"/>
      <c r="JI712" s="20"/>
      <c r="JJ712" s="19"/>
      <c r="JK712" s="20"/>
      <c r="JL712" s="20"/>
      <c r="JM712" s="20"/>
      <c r="JN712" s="20"/>
      <c r="JO712" s="20"/>
      <c r="JP712" s="19"/>
      <c r="JQ712" s="20"/>
      <c r="JR712" s="20"/>
      <c r="JS712" s="20"/>
      <c r="JT712" s="20"/>
      <c r="JU712" s="20"/>
      <c r="JV712" s="19"/>
      <c r="JW712" s="20"/>
      <c r="JX712" s="20"/>
      <c r="JY712" s="20"/>
      <c r="JZ712" s="20"/>
      <c r="KA712" s="20"/>
      <c r="KB712" s="19"/>
      <c r="KC712" s="20"/>
      <c r="KD712" s="20"/>
      <c r="KE712" s="20"/>
      <c r="KF712" s="20"/>
      <c r="KG712" s="20"/>
      <c r="KH712" s="19"/>
      <c r="KI712" s="20"/>
      <c r="KJ712" s="20"/>
      <c r="KK712" s="20"/>
      <c r="KL712" s="20"/>
      <c r="KM712" s="20"/>
      <c r="KN712" s="19"/>
      <c r="KO712" s="20"/>
      <c r="KP712" s="20"/>
      <c r="KQ712" s="20"/>
      <c r="KR712" s="20"/>
      <c r="KS712" s="20"/>
      <c r="KT712" s="19"/>
      <c r="KU712" s="20"/>
      <c r="KV712" s="20"/>
      <c r="KW712" s="20"/>
      <c r="KX712" s="20"/>
      <c r="KY712" s="20"/>
      <c r="KZ712" s="19"/>
      <c r="LA712" s="20"/>
      <c r="LB712" s="20"/>
      <c r="LC712" s="20"/>
      <c r="LD712" s="20"/>
      <c r="LE712" s="20"/>
      <c r="LF712" s="19"/>
      <c r="LG712" s="20"/>
      <c r="LH712" s="20"/>
      <c r="LI712" s="20"/>
      <c r="LJ712" s="20"/>
      <c r="LK712" s="20"/>
      <c r="LL712" s="19"/>
      <c r="LM712" s="20"/>
      <c r="LN712" s="20"/>
      <c r="LO712" s="20"/>
      <c r="LP712" s="20"/>
      <c r="LQ712" s="20"/>
      <c r="LR712" s="19"/>
      <c r="LS712" s="20"/>
      <c r="LT712" s="20"/>
      <c r="LU712" s="20"/>
      <c r="LV712" s="20"/>
      <c r="LW712" s="20"/>
      <c r="LX712" s="19"/>
      <c r="LY712" s="20"/>
      <c r="LZ712" s="20"/>
      <c r="MA712" s="20"/>
      <c r="MB712" s="20"/>
      <c r="MC712" s="20"/>
      <c r="MD712" s="19"/>
      <c r="ME712" s="20"/>
      <c r="MF712" s="20"/>
      <c r="MG712" s="20"/>
      <c r="MH712" s="20"/>
      <c r="MI712" s="20"/>
      <c r="MJ712" s="19"/>
      <c r="MK712" s="20"/>
      <c r="ML712" s="20"/>
      <c r="MM712" s="20"/>
      <c r="MN712" s="20"/>
      <c r="MO712" s="20"/>
      <c r="MP712" s="19"/>
      <c r="MQ712" s="20"/>
      <c r="MR712" s="20"/>
      <c r="MS712" s="20"/>
      <c r="MT712" s="20"/>
      <c r="MU712" s="20"/>
      <c r="MV712" s="19"/>
      <c r="MW712" s="20"/>
      <c r="MX712" s="20"/>
      <c r="MY712" s="20"/>
      <c r="MZ712" s="20"/>
      <c r="NA712" s="20"/>
      <c r="NB712" s="19"/>
      <c r="NC712" s="20"/>
      <c r="ND712" s="20"/>
      <c r="NE712" s="20"/>
      <c r="NF712" s="20"/>
      <c r="NG712" s="20"/>
      <c r="NH712" s="19"/>
      <c r="NI712" s="20"/>
      <c r="NJ712" s="20"/>
      <c r="NK712" s="20"/>
      <c r="NL712" s="20"/>
      <c r="NM712" s="20"/>
      <c r="NN712" s="19"/>
      <c r="NO712" s="20"/>
      <c r="NP712" s="20"/>
      <c r="NQ712" s="20"/>
      <c r="NR712" s="20"/>
      <c r="NS712" s="20"/>
      <c r="NT712" s="19"/>
      <c r="NU712" s="20"/>
      <c r="NV712" s="20"/>
      <c r="NW712" s="20"/>
      <c r="NX712" s="20"/>
      <c r="NY712" s="20"/>
      <c r="NZ712" s="19"/>
      <c r="OA712" s="20"/>
      <c r="OB712" s="20"/>
      <c r="OC712" s="20"/>
      <c r="OD712" s="20"/>
      <c r="OE712" s="20"/>
      <c r="OF712" s="19"/>
      <c r="OG712" s="20"/>
      <c r="OH712" s="20"/>
      <c r="OI712" s="20"/>
      <c r="OJ712" s="20"/>
      <c r="OK712" s="20"/>
      <c r="OL712" s="19"/>
      <c r="OM712" s="20"/>
      <c r="ON712" s="20"/>
      <c r="OO712" s="20"/>
      <c r="OP712" s="20"/>
      <c r="OQ712" s="20"/>
      <c r="OR712" s="19"/>
      <c r="OS712" s="20"/>
      <c r="OT712" s="20"/>
      <c r="OU712" s="20"/>
      <c r="OV712" s="20"/>
      <c r="OW712" s="20"/>
      <c r="OX712" s="19"/>
      <c r="OY712" s="20"/>
      <c r="OZ712" s="20"/>
      <c r="PA712" s="20"/>
      <c r="PB712" s="20"/>
      <c r="PC712" s="20"/>
      <c r="PD712" s="19"/>
      <c r="PE712" s="20"/>
      <c r="PF712" s="20"/>
      <c r="PG712" s="20"/>
      <c r="PH712" s="20"/>
      <c r="PI712" s="20"/>
      <c r="PJ712" s="19"/>
      <c r="PK712" s="20"/>
      <c r="PL712" s="20"/>
      <c r="PM712" s="20"/>
      <c r="PN712" s="20"/>
      <c r="PO712" s="20"/>
      <c r="PP712" s="19"/>
      <c r="PQ712" s="20"/>
      <c r="PR712" s="20"/>
      <c r="PS712" s="20"/>
      <c r="PT712" s="20"/>
      <c r="PU712" s="20"/>
      <c r="PV712" s="19"/>
      <c r="PW712" s="20"/>
      <c r="PX712" s="20"/>
      <c r="PY712" s="20"/>
      <c r="PZ712" s="20"/>
      <c r="QA712" s="20"/>
      <c r="QB712" s="19"/>
      <c r="QC712" s="20"/>
      <c r="QD712" s="20"/>
      <c r="QE712" s="20"/>
      <c r="QF712" s="20"/>
      <c r="QG712" s="20"/>
      <c r="QH712" s="19"/>
      <c r="QI712" s="20"/>
      <c r="QJ712" s="20"/>
      <c r="QK712" s="20"/>
      <c r="QL712" s="20"/>
      <c r="QM712" s="20"/>
      <c r="QN712" s="19"/>
      <c r="QO712" s="20"/>
      <c r="QP712" s="20"/>
      <c r="QQ712" s="20"/>
      <c r="QR712" s="20"/>
      <c r="QS712" s="20"/>
      <c r="QT712" s="19"/>
      <c r="QU712" s="20"/>
      <c r="QV712" s="20"/>
      <c r="QW712" s="20"/>
      <c r="QX712" s="20"/>
      <c r="QY712" s="20"/>
      <c r="QZ712" s="19"/>
      <c r="RA712" s="20"/>
      <c r="RB712" s="20"/>
      <c r="RC712" s="20"/>
      <c r="RD712" s="20"/>
      <c r="RE712" s="20"/>
      <c r="RF712" s="19"/>
      <c r="RG712" s="20"/>
      <c r="RH712" s="20"/>
      <c r="RI712" s="20"/>
      <c r="RJ712" s="20"/>
      <c r="RK712" s="20"/>
      <c r="RL712" s="19"/>
      <c r="RM712" s="20"/>
      <c r="RN712" s="20"/>
      <c r="RO712" s="20"/>
      <c r="RP712" s="20"/>
      <c r="RQ712" s="20"/>
      <c r="RR712" s="19"/>
      <c r="RS712" s="20"/>
      <c r="RT712" s="20"/>
      <c r="RU712" s="20"/>
      <c r="RV712" s="20"/>
      <c r="RW712" s="20"/>
      <c r="RX712" s="19"/>
      <c r="RY712" s="20"/>
      <c r="RZ712" s="20"/>
      <c r="SA712" s="20"/>
      <c r="SB712" s="20"/>
      <c r="SC712" s="20"/>
      <c r="SD712" s="19"/>
      <c r="SE712" s="20"/>
      <c r="SF712" s="20"/>
      <c r="SG712" s="20"/>
      <c r="SH712" s="20"/>
      <c r="SI712" s="20"/>
      <c r="SJ712" s="19"/>
      <c r="SK712" s="20"/>
      <c r="SL712" s="20"/>
      <c r="SM712" s="20"/>
      <c r="SN712" s="20"/>
      <c r="SO712" s="20"/>
      <c r="SP712" s="19"/>
      <c r="SQ712" s="20"/>
      <c r="SR712" s="20"/>
      <c r="SS712" s="20"/>
      <c r="ST712" s="20"/>
      <c r="SU712" s="20"/>
      <c r="SV712" s="19"/>
      <c r="SW712" s="20"/>
      <c r="SX712" s="20"/>
      <c r="SY712" s="20"/>
      <c r="SZ712" s="20"/>
      <c r="TA712" s="20"/>
      <c r="TB712" s="19"/>
      <c r="TC712" s="20"/>
      <c r="TD712" s="20"/>
      <c r="TE712" s="20"/>
      <c r="TF712" s="20"/>
      <c r="TG712" s="20"/>
      <c r="TH712" s="19"/>
      <c r="TI712" s="20"/>
      <c r="TJ712" s="20"/>
      <c r="TK712" s="20"/>
      <c r="TL712" s="20"/>
      <c r="TM712" s="20"/>
      <c r="TN712" s="19"/>
      <c r="TO712" s="20"/>
      <c r="TP712" s="20"/>
      <c r="TQ712" s="20"/>
      <c r="TR712" s="20"/>
      <c r="TS712" s="20"/>
      <c r="TT712" s="19"/>
      <c r="TU712" s="20"/>
      <c r="TV712" s="20"/>
      <c r="TW712" s="20"/>
      <c r="TX712" s="20"/>
      <c r="TY712" s="20"/>
      <c r="TZ712" s="19"/>
      <c r="UA712" s="20"/>
      <c r="UB712" s="20"/>
      <c r="UC712" s="20"/>
      <c r="UD712" s="20"/>
      <c r="UE712" s="20"/>
      <c r="UF712" s="19"/>
      <c r="UG712" s="20"/>
      <c r="UH712" s="20"/>
      <c r="UI712" s="20"/>
      <c r="UJ712" s="20"/>
      <c r="UK712" s="20"/>
      <c r="UL712" s="19"/>
      <c r="UM712" s="20"/>
      <c r="UN712" s="20"/>
      <c r="UO712" s="20"/>
      <c r="UP712" s="20"/>
      <c r="UQ712" s="20"/>
      <c r="UR712" s="19"/>
      <c r="US712" s="20"/>
      <c r="UT712" s="20"/>
      <c r="UU712" s="20"/>
      <c r="UV712" s="20"/>
      <c r="UW712" s="20"/>
      <c r="UX712" s="19"/>
      <c r="UY712" s="20"/>
      <c r="UZ712" s="20"/>
      <c r="VA712" s="20"/>
      <c r="VB712" s="20"/>
      <c r="VC712" s="20"/>
      <c r="VD712" s="19"/>
      <c r="VE712" s="20"/>
      <c r="VF712" s="20"/>
      <c r="VG712" s="20"/>
      <c r="VH712" s="20"/>
      <c r="VI712" s="20"/>
      <c r="VJ712" s="19"/>
      <c r="VK712" s="20"/>
      <c r="VL712" s="20"/>
      <c r="VM712" s="20"/>
      <c r="VN712" s="20"/>
      <c r="VO712" s="20"/>
      <c r="VP712" s="19"/>
      <c r="VQ712" s="20"/>
      <c r="VR712" s="20"/>
      <c r="VS712" s="20"/>
      <c r="VT712" s="20"/>
      <c r="VU712" s="20"/>
      <c r="VV712" s="19"/>
      <c r="VW712" s="20"/>
      <c r="VX712" s="20"/>
      <c r="VY712" s="20"/>
      <c r="VZ712" s="20"/>
      <c r="WA712" s="20"/>
      <c r="WB712" s="19"/>
      <c r="WC712" s="20"/>
      <c r="WD712" s="20"/>
      <c r="WE712" s="20"/>
      <c r="WF712" s="20"/>
      <c r="WG712" s="20"/>
      <c r="WH712" s="19"/>
      <c r="WI712" s="20"/>
      <c r="WJ712" s="20"/>
      <c r="WK712" s="20"/>
      <c r="WL712" s="20"/>
      <c r="WM712" s="20"/>
      <c r="WN712" s="19"/>
      <c r="WO712" s="20"/>
      <c r="WP712" s="20"/>
      <c r="WQ712" s="20"/>
      <c r="WR712" s="20"/>
      <c r="WS712" s="20"/>
      <c r="WT712" s="19"/>
      <c r="WU712" s="20"/>
      <c r="WV712" s="20"/>
      <c r="WW712" s="20"/>
      <c r="WX712" s="20"/>
      <c r="WY712" s="20"/>
      <c r="WZ712" s="19"/>
      <c r="XA712" s="20"/>
      <c r="XB712" s="20"/>
      <c r="XC712" s="20"/>
      <c r="XD712" s="20"/>
      <c r="XE712" s="20"/>
      <c r="XF712" s="19"/>
      <c r="XG712" s="20"/>
      <c r="XH712" s="20"/>
      <c r="XI712" s="20"/>
      <c r="XJ712" s="20"/>
      <c r="XK712" s="20"/>
      <c r="XL712" s="19"/>
      <c r="XM712" s="20"/>
      <c r="XN712" s="20"/>
      <c r="XO712" s="20"/>
      <c r="XP712" s="20"/>
      <c r="XQ712" s="20"/>
      <c r="XR712" s="19"/>
      <c r="XS712" s="20"/>
      <c r="XT712" s="20"/>
      <c r="XU712" s="20"/>
      <c r="XV712" s="20"/>
      <c r="XW712" s="20"/>
      <c r="XX712" s="19"/>
      <c r="XY712" s="20"/>
      <c r="XZ712" s="20"/>
      <c r="YA712" s="20"/>
      <c r="YB712" s="20"/>
      <c r="YC712" s="20"/>
      <c r="YD712" s="19"/>
      <c r="YE712" s="20"/>
      <c r="YF712" s="20"/>
      <c r="YG712" s="20"/>
      <c r="YH712" s="20"/>
      <c r="YI712" s="20"/>
      <c r="YJ712" s="19"/>
      <c r="YK712" s="20"/>
      <c r="YL712" s="20"/>
      <c r="YM712" s="20"/>
      <c r="YN712" s="20"/>
      <c r="YO712" s="20"/>
      <c r="YP712" s="19"/>
      <c r="YQ712" s="20"/>
      <c r="YR712" s="20"/>
      <c r="YS712" s="20"/>
      <c r="YT712" s="20"/>
      <c r="YU712" s="20"/>
      <c r="YV712" s="19"/>
      <c r="YW712" s="20"/>
      <c r="YX712" s="20"/>
      <c r="YY712" s="20"/>
      <c r="YZ712" s="20"/>
      <c r="ZA712" s="20"/>
      <c r="ZB712" s="19"/>
      <c r="ZC712" s="20"/>
      <c r="ZD712" s="20"/>
      <c r="ZE712" s="20"/>
      <c r="ZF712" s="20"/>
      <c r="ZG712" s="20"/>
      <c r="ZH712" s="19"/>
      <c r="ZI712" s="20"/>
      <c r="ZJ712" s="20"/>
      <c r="ZK712" s="20"/>
      <c r="ZL712" s="20"/>
      <c r="ZM712" s="20"/>
      <c r="ZN712" s="19"/>
      <c r="ZO712" s="20"/>
      <c r="ZP712" s="20"/>
      <c r="ZQ712" s="20"/>
      <c r="ZR712" s="20"/>
      <c r="ZS712" s="20"/>
      <c r="ZT712" s="19"/>
      <c r="ZU712" s="20"/>
      <c r="ZV712" s="20"/>
      <c r="ZW712" s="20"/>
      <c r="ZX712" s="20"/>
      <c r="ZY712" s="20"/>
      <c r="ZZ712" s="19"/>
      <c r="AAA712" s="20"/>
      <c r="AAB712" s="20"/>
      <c r="AAC712" s="20"/>
      <c r="AAD712" s="20"/>
      <c r="AAE712" s="20"/>
      <c r="AAF712" s="19"/>
      <c r="AAG712" s="20"/>
      <c r="AAH712" s="20"/>
      <c r="AAI712" s="20"/>
      <c r="AAJ712" s="20"/>
      <c r="AAK712" s="20"/>
      <c r="AAL712" s="19"/>
      <c r="AAM712" s="20"/>
      <c r="AAN712" s="20"/>
      <c r="AAO712" s="20"/>
      <c r="AAP712" s="20"/>
      <c r="AAQ712" s="20"/>
      <c r="AAR712" s="19"/>
      <c r="AAS712" s="20"/>
      <c r="AAT712" s="20"/>
      <c r="AAU712" s="20"/>
      <c r="AAV712" s="20"/>
      <c r="AAW712" s="20"/>
      <c r="AAX712" s="19"/>
      <c r="AAY712" s="20"/>
      <c r="AAZ712" s="20"/>
      <c r="ABA712" s="20"/>
      <c r="ABB712" s="20"/>
      <c r="ABC712" s="20"/>
      <c r="ABD712" s="19"/>
      <c r="ABE712" s="20"/>
      <c r="ABF712" s="20"/>
      <c r="ABG712" s="20"/>
      <c r="ABH712" s="20"/>
      <c r="ABI712" s="20"/>
      <c r="ABJ712" s="19"/>
      <c r="ABK712" s="20"/>
      <c r="ABL712" s="20"/>
      <c r="ABM712" s="20"/>
      <c r="ABN712" s="20"/>
      <c r="ABO712" s="20"/>
      <c r="ABP712" s="19"/>
      <c r="ABQ712" s="20"/>
      <c r="ABR712" s="20"/>
      <c r="ABS712" s="20"/>
      <c r="ABT712" s="20"/>
      <c r="ABU712" s="20"/>
      <c r="ABV712" s="19"/>
      <c r="ABW712" s="20"/>
      <c r="ABX712" s="20"/>
      <c r="ABY712" s="20"/>
      <c r="ABZ712" s="20"/>
      <c r="ACA712" s="20"/>
      <c r="ACB712" s="19"/>
      <c r="ACC712" s="20"/>
      <c r="ACD712" s="20"/>
      <c r="ACE712" s="20"/>
      <c r="ACF712" s="20"/>
      <c r="ACG712" s="20"/>
      <c r="ACH712" s="19"/>
      <c r="ACI712" s="20"/>
      <c r="ACJ712" s="20"/>
      <c r="ACK712" s="20"/>
      <c r="ACL712" s="20"/>
      <c r="ACM712" s="20"/>
      <c r="ACN712" s="19"/>
      <c r="ACO712" s="20"/>
      <c r="ACP712" s="20"/>
      <c r="ACQ712" s="20"/>
      <c r="ACR712" s="20"/>
      <c r="ACS712" s="20"/>
      <c r="ACT712" s="19"/>
      <c r="ACU712" s="20"/>
      <c r="ACV712" s="20"/>
      <c r="ACW712" s="20"/>
      <c r="ACX712" s="20"/>
      <c r="ACY712" s="20"/>
      <c r="ACZ712" s="19"/>
      <c r="ADA712" s="20"/>
      <c r="ADB712" s="20"/>
      <c r="ADC712" s="20"/>
      <c r="ADD712" s="20"/>
      <c r="ADE712" s="20"/>
      <c r="ADF712" s="19"/>
      <c r="ADG712" s="20"/>
      <c r="ADH712" s="20"/>
      <c r="ADI712" s="20"/>
      <c r="ADJ712" s="20"/>
      <c r="ADK712" s="20"/>
      <c r="ADL712" s="19"/>
      <c r="ADM712" s="20"/>
      <c r="ADN712" s="20"/>
      <c r="ADO712" s="20"/>
      <c r="ADP712" s="20"/>
      <c r="ADQ712" s="20"/>
      <c r="ADR712" s="19"/>
      <c r="ADS712" s="20"/>
      <c r="ADT712" s="20"/>
      <c r="ADU712" s="20"/>
      <c r="ADV712" s="20"/>
      <c r="ADW712" s="20"/>
      <c r="ADX712" s="19"/>
      <c r="ADY712" s="20"/>
      <c r="ADZ712" s="20"/>
      <c r="AEA712" s="20"/>
      <c r="AEB712" s="20"/>
      <c r="AEC712" s="20"/>
      <c r="AED712" s="19"/>
      <c r="AEE712" s="20"/>
      <c r="AEF712" s="20"/>
      <c r="AEG712" s="20"/>
      <c r="AEH712" s="20"/>
      <c r="AEI712" s="20"/>
      <c r="AEJ712" s="19"/>
      <c r="AEK712" s="20"/>
      <c r="AEL712" s="20"/>
      <c r="AEM712" s="20"/>
      <c r="AEN712" s="20"/>
      <c r="AEO712" s="20"/>
      <c r="AEP712" s="19"/>
      <c r="AEQ712" s="20"/>
      <c r="AER712" s="20"/>
      <c r="AES712" s="20"/>
      <c r="AET712" s="20"/>
      <c r="AEU712" s="20"/>
      <c r="AEV712" s="19"/>
      <c r="AEW712" s="20"/>
      <c r="AEX712" s="20"/>
      <c r="AEY712" s="20"/>
      <c r="AEZ712" s="20"/>
      <c r="AFA712" s="20"/>
      <c r="AFB712" s="19"/>
      <c r="AFC712" s="20"/>
      <c r="AFD712" s="20"/>
      <c r="AFE712" s="20"/>
      <c r="AFF712" s="20"/>
      <c r="AFG712" s="20"/>
      <c r="AFH712" s="19"/>
      <c r="AFI712" s="20"/>
      <c r="AFJ712" s="20"/>
      <c r="AFK712" s="20"/>
      <c r="AFL712" s="20"/>
      <c r="AFM712" s="20"/>
      <c r="AFN712" s="19"/>
      <c r="AFO712" s="20"/>
      <c r="AFP712" s="20"/>
      <c r="AFQ712" s="20"/>
      <c r="AFR712" s="20"/>
      <c r="AFS712" s="20"/>
      <c r="AFT712" s="19"/>
      <c r="AFU712" s="20"/>
      <c r="AFV712" s="20"/>
      <c r="AFW712" s="20"/>
      <c r="AFX712" s="20"/>
      <c r="AFY712" s="20"/>
      <c r="AFZ712" s="19"/>
      <c r="AGA712" s="20"/>
      <c r="AGB712" s="20"/>
      <c r="AGC712" s="20"/>
      <c r="AGD712" s="20"/>
      <c r="AGE712" s="20"/>
      <c r="AGF712" s="19"/>
      <c r="AGG712" s="20"/>
      <c r="AGH712" s="20"/>
      <c r="AGI712" s="20"/>
      <c r="AGJ712" s="20"/>
      <c r="AGK712" s="20"/>
      <c r="AGL712" s="19"/>
      <c r="AGM712" s="20"/>
      <c r="AGN712" s="20"/>
      <c r="AGO712" s="20"/>
      <c r="AGP712" s="20"/>
      <c r="AGQ712" s="20"/>
      <c r="AGR712" s="19"/>
      <c r="AGS712" s="20"/>
      <c r="AGT712" s="20"/>
      <c r="AGU712" s="20"/>
      <c r="AGV712" s="20"/>
      <c r="AGW712" s="20"/>
      <c r="AGX712" s="19"/>
      <c r="AGY712" s="20"/>
      <c r="AGZ712" s="20"/>
      <c r="AHA712" s="20"/>
      <c r="AHB712" s="20"/>
      <c r="AHC712" s="20"/>
      <c r="AHD712" s="19"/>
      <c r="AHE712" s="20"/>
      <c r="AHF712" s="20"/>
      <c r="AHG712" s="20"/>
      <c r="AHH712" s="20"/>
      <c r="AHI712" s="20"/>
      <c r="AHJ712" s="19"/>
      <c r="AHK712" s="20"/>
      <c r="AHL712" s="20"/>
      <c r="AHM712" s="20"/>
      <c r="AHN712" s="20"/>
      <c r="AHO712" s="20"/>
      <c r="AHP712" s="19"/>
      <c r="AHQ712" s="20"/>
      <c r="AHR712" s="20"/>
      <c r="AHS712" s="20"/>
      <c r="AHT712" s="20"/>
      <c r="AHU712" s="20"/>
      <c r="AHV712" s="19"/>
      <c r="AHW712" s="20"/>
      <c r="AHX712" s="20"/>
      <c r="AHY712" s="20"/>
      <c r="AHZ712" s="20"/>
      <c r="AIA712" s="20"/>
      <c r="AIB712" s="19"/>
      <c r="AIC712" s="20"/>
      <c r="AID712" s="20"/>
      <c r="AIE712" s="20"/>
      <c r="AIF712" s="20"/>
      <c r="AIG712" s="20"/>
      <c r="AIH712" s="19"/>
      <c r="AII712" s="20"/>
      <c r="AIJ712" s="20"/>
      <c r="AIK712" s="20"/>
      <c r="AIL712" s="20"/>
      <c r="AIM712" s="20"/>
      <c r="AIN712" s="19"/>
      <c r="AIO712" s="20"/>
      <c r="AIP712" s="20"/>
      <c r="AIQ712" s="20"/>
      <c r="AIR712" s="20"/>
      <c r="AIS712" s="20"/>
      <c r="AIT712" s="19"/>
      <c r="AIU712" s="20"/>
      <c r="AIV712" s="20"/>
      <c r="AIW712" s="20"/>
      <c r="AIX712" s="20"/>
      <c r="AIY712" s="20"/>
      <c r="AIZ712" s="19"/>
      <c r="AJA712" s="20"/>
      <c r="AJB712" s="20"/>
      <c r="AJC712" s="20"/>
      <c r="AJD712" s="20"/>
      <c r="AJE712" s="20"/>
      <c r="AJF712" s="19"/>
      <c r="AJG712" s="20"/>
      <c r="AJH712" s="20"/>
      <c r="AJI712" s="20"/>
      <c r="AJJ712" s="20"/>
      <c r="AJK712" s="20"/>
      <c r="AJL712" s="19"/>
      <c r="AJM712" s="20"/>
      <c r="AJN712" s="20"/>
      <c r="AJO712" s="20"/>
      <c r="AJP712" s="20"/>
      <c r="AJQ712" s="20"/>
      <c r="AJR712" s="19"/>
      <c r="AJS712" s="20"/>
      <c r="AJT712" s="20"/>
      <c r="AJU712" s="20"/>
      <c r="AJV712" s="20"/>
      <c r="AJW712" s="20"/>
      <c r="AJX712" s="19"/>
      <c r="AJY712" s="20"/>
      <c r="AJZ712" s="20"/>
      <c r="AKA712" s="20"/>
      <c r="AKB712" s="20"/>
      <c r="AKC712" s="20"/>
      <c r="AKD712" s="19"/>
      <c r="AKE712" s="20"/>
      <c r="AKF712" s="20"/>
      <c r="AKG712" s="20"/>
      <c r="AKH712" s="20"/>
      <c r="AKI712" s="20"/>
      <c r="AKJ712" s="19"/>
      <c r="AKK712" s="20"/>
      <c r="AKL712" s="20"/>
      <c r="AKM712" s="20"/>
      <c r="AKN712" s="20"/>
      <c r="AKO712" s="20"/>
      <c r="AKP712" s="19"/>
      <c r="AKQ712" s="20"/>
      <c r="AKR712" s="20"/>
      <c r="AKS712" s="20"/>
      <c r="AKT712" s="20"/>
      <c r="AKU712" s="20"/>
      <c r="AKV712" s="19"/>
      <c r="AKW712" s="20"/>
      <c r="AKX712" s="20"/>
      <c r="AKY712" s="20"/>
      <c r="AKZ712" s="20"/>
      <c r="ALA712" s="20"/>
      <c r="ALB712" s="19"/>
      <c r="ALC712" s="20"/>
      <c r="ALD712" s="20"/>
      <c r="ALE712" s="20"/>
      <c r="ALF712" s="20"/>
      <c r="ALG712" s="20"/>
      <c r="ALH712" s="19"/>
      <c r="ALI712" s="20"/>
      <c r="ALJ712" s="20"/>
      <c r="ALK712" s="20"/>
      <c r="ALL712" s="20"/>
      <c r="ALM712" s="20"/>
      <c r="ALN712" s="19"/>
      <c r="ALO712" s="20"/>
      <c r="ALP712" s="20"/>
      <c r="ALQ712" s="20"/>
      <c r="ALR712" s="20"/>
      <c r="ALS712" s="20"/>
      <c r="ALT712" s="19"/>
      <c r="ALU712" s="20"/>
      <c r="ALV712" s="20"/>
      <c r="ALW712" s="20"/>
      <c r="ALX712" s="20"/>
      <c r="ALY712" s="20"/>
      <c r="ALZ712" s="19"/>
      <c r="AMA712" s="20"/>
      <c r="AMB712" s="20"/>
      <c r="AMC712" s="20"/>
      <c r="AMD712" s="20"/>
      <c r="AME712" s="20"/>
      <c r="AMF712" s="19"/>
      <c r="AMG712" s="20"/>
      <c r="AMH712" s="20"/>
      <c r="AMI712" s="20"/>
      <c r="AMJ712" s="20"/>
      <c r="AMK712" s="20"/>
      <c r="AML712" s="19"/>
      <c r="AMM712" s="20"/>
      <c r="AMN712" s="20"/>
      <c r="AMO712" s="20"/>
      <c r="AMP712" s="20"/>
      <c r="AMQ712" s="20"/>
      <c r="AMR712" s="19"/>
      <c r="AMS712" s="20"/>
      <c r="AMT712" s="20"/>
      <c r="AMU712" s="20"/>
      <c r="AMV712" s="20"/>
      <c r="AMW712" s="20"/>
      <c r="AMX712" s="19"/>
      <c r="AMY712" s="20"/>
      <c r="AMZ712" s="20"/>
      <c r="ANA712" s="20"/>
      <c r="ANB712" s="20"/>
      <c r="ANC712" s="20"/>
      <c r="AND712" s="19"/>
      <c r="ANE712" s="20"/>
      <c r="ANF712" s="20"/>
      <c r="ANG712" s="20"/>
      <c r="ANH712" s="20"/>
      <c r="ANI712" s="20"/>
      <c r="ANJ712" s="19"/>
      <c r="ANK712" s="20"/>
      <c r="ANL712" s="20"/>
      <c r="ANM712" s="20"/>
      <c r="ANN712" s="20"/>
      <c r="ANO712" s="20"/>
      <c r="ANP712" s="19"/>
      <c r="ANQ712" s="20"/>
      <c r="ANR712" s="20"/>
      <c r="ANS712" s="20"/>
      <c r="ANT712" s="20"/>
      <c r="ANU712" s="20"/>
      <c r="ANV712" s="19"/>
      <c r="ANW712" s="20"/>
      <c r="ANX712" s="20"/>
      <c r="ANY712" s="20"/>
      <c r="ANZ712" s="20"/>
      <c r="AOA712" s="20"/>
      <c r="AOB712" s="19"/>
      <c r="AOC712" s="20"/>
      <c r="AOD712" s="20"/>
      <c r="AOE712" s="20"/>
      <c r="AOF712" s="20"/>
      <c r="AOG712" s="20"/>
      <c r="AOH712" s="19"/>
      <c r="AOI712" s="20"/>
      <c r="AOJ712" s="20"/>
      <c r="AOK712" s="20"/>
      <c r="AOL712" s="20"/>
      <c r="AOM712" s="20"/>
      <c r="AON712" s="19"/>
      <c r="AOO712" s="20"/>
      <c r="AOP712" s="20"/>
      <c r="AOQ712" s="20"/>
      <c r="AOR712" s="20"/>
      <c r="AOS712" s="20"/>
      <c r="AOT712" s="19"/>
      <c r="AOU712" s="20"/>
      <c r="AOV712" s="20"/>
      <c r="AOW712" s="20"/>
      <c r="AOX712" s="20"/>
      <c r="AOY712" s="20"/>
      <c r="AOZ712" s="19"/>
      <c r="APA712" s="20"/>
      <c r="APB712" s="20"/>
      <c r="APC712" s="20"/>
      <c r="APD712" s="20"/>
      <c r="APE712" s="20"/>
      <c r="APF712" s="19"/>
      <c r="APG712" s="20"/>
      <c r="APH712" s="20"/>
      <c r="API712" s="20"/>
      <c r="APJ712" s="20"/>
      <c r="APK712" s="20"/>
      <c r="APL712" s="19"/>
      <c r="APM712" s="20"/>
      <c r="APN712" s="20"/>
      <c r="APO712" s="20"/>
      <c r="APP712" s="20"/>
      <c r="APQ712" s="20"/>
      <c r="APR712" s="19"/>
      <c r="APS712" s="20"/>
      <c r="APT712" s="20"/>
      <c r="APU712" s="20"/>
      <c r="APV712" s="20"/>
      <c r="APW712" s="20"/>
      <c r="APX712" s="19"/>
      <c r="APY712" s="20"/>
      <c r="APZ712" s="20"/>
      <c r="AQA712" s="20"/>
      <c r="AQB712" s="20"/>
      <c r="AQC712" s="20"/>
      <c r="AQD712" s="19"/>
      <c r="AQE712" s="20"/>
      <c r="AQF712" s="20"/>
      <c r="AQG712" s="20"/>
      <c r="AQH712" s="20"/>
      <c r="AQI712" s="20"/>
      <c r="AQJ712" s="19"/>
      <c r="AQK712" s="20"/>
      <c r="AQL712" s="20"/>
      <c r="AQM712" s="20"/>
      <c r="AQN712" s="20"/>
      <c r="AQO712" s="20"/>
      <c r="AQP712" s="19"/>
      <c r="AQQ712" s="20"/>
      <c r="AQR712" s="20"/>
      <c r="AQS712" s="20"/>
      <c r="AQT712" s="20"/>
      <c r="AQU712" s="20"/>
      <c r="AQV712" s="19"/>
      <c r="AQW712" s="20"/>
      <c r="AQX712" s="20"/>
      <c r="AQY712" s="20"/>
      <c r="AQZ712" s="20"/>
      <c r="ARA712" s="20"/>
      <c r="ARB712" s="19"/>
      <c r="ARC712" s="20"/>
      <c r="ARD712" s="20"/>
      <c r="ARE712" s="20"/>
      <c r="ARF712" s="20"/>
      <c r="ARG712" s="20"/>
      <c r="ARH712" s="19"/>
      <c r="ARI712" s="20"/>
      <c r="ARJ712" s="20"/>
      <c r="ARK712" s="20"/>
      <c r="ARL712" s="20"/>
      <c r="ARM712" s="20"/>
      <c r="ARN712" s="19"/>
      <c r="ARO712" s="20"/>
      <c r="ARP712" s="20"/>
      <c r="ARQ712" s="20"/>
      <c r="ARR712" s="20"/>
      <c r="ARS712" s="20"/>
      <c r="ART712" s="19"/>
      <c r="ARU712" s="20"/>
      <c r="ARV712" s="20"/>
      <c r="ARW712" s="20"/>
      <c r="ARX712" s="20"/>
      <c r="ARY712" s="20"/>
      <c r="ARZ712" s="19"/>
      <c r="ASA712" s="20"/>
      <c r="ASB712" s="20"/>
      <c r="ASC712" s="20"/>
      <c r="ASD712" s="20"/>
      <c r="ASE712" s="20"/>
      <c r="ASF712" s="19"/>
      <c r="ASG712" s="20"/>
      <c r="ASH712" s="20"/>
      <c r="ASI712" s="20"/>
      <c r="ASJ712" s="20"/>
      <c r="ASK712" s="20"/>
      <c r="ASL712" s="19"/>
      <c r="ASM712" s="20"/>
      <c r="ASN712" s="20"/>
      <c r="ASO712" s="20"/>
      <c r="ASP712" s="20"/>
      <c r="ASQ712" s="20"/>
      <c r="ASR712" s="19"/>
      <c r="ASS712" s="20"/>
      <c r="AST712" s="20"/>
      <c r="ASU712" s="20"/>
      <c r="ASV712" s="20"/>
      <c r="ASW712" s="20"/>
      <c r="ASX712" s="19"/>
      <c r="ASY712" s="20"/>
      <c r="ASZ712" s="20"/>
      <c r="ATA712" s="20"/>
      <c r="ATB712" s="20"/>
      <c r="ATC712" s="20"/>
      <c r="ATD712" s="19"/>
      <c r="ATE712" s="20"/>
      <c r="ATF712" s="20"/>
      <c r="ATG712" s="20"/>
      <c r="ATH712" s="20"/>
      <c r="ATI712" s="20"/>
      <c r="ATJ712" s="19"/>
      <c r="ATK712" s="20"/>
      <c r="ATL712" s="20"/>
      <c r="ATM712" s="20"/>
      <c r="ATN712" s="20"/>
      <c r="ATO712" s="20"/>
      <c r="ATP712" s="19"/>
      <c r="ATQ712" s="20"/>
      <c r="ATR712" s="20"/>
      <c r="ATS712" s="20"/>
      <c r="ATT712" s="20"/>
      <c r="ATU712" s="20"/>
      <c r="ATV712" s="19"/>
      <c r="ATW712" s="20"/>
      <c r="ATX712" s="20"/>
      <c r="ATY712" s="20"/>
      <c r="ATZ712" s="20"/>
      <c r="AUA712" s="20"/>
      <c r="AUB712" s="19"/>
      <c r="AUC712" s="20"/>
      <c r="AUD712" s="20"/>
      <c r="AUE712" s="20"/>
      <c r="AUF712" s="20"/>
      <c r="AUG712" s="20"/>
      <c r="AUH712" s="19"/>
      <c r="AUI712" s="20"/>
      <c r="AUJ712" s="20"/>
      <c r="AUK712" s="20"/>
      <c r="AUL712" s="20"/>
      <c r="AUM712" s="20"/>
      <c r="AUN712" s="19"/>
      <c r="AUO712" s="20"/>
      <c r="AUP712" s="20"/>
      <c r="AUQ712" s="20"/>
      <c r="AUR712" s="20"/>
      <c r="AUS712" s="20"/>
      <c r="AUT712" s="19"/>
      <c r="AUU712" s="20"/>
      <c r="AUV712" s="20"/>
      <c r="AUW712" s="20"/>
      <c r="AUX712" s="20"/>
      <c r="AUY712" s="20"/>
      <c r="AUZ712" s="19"/>
      <c r="AVA712" s="20"/>
      <c r="AVB712" s="20"/>
      <c r="AVC712" s="20"/>
      <c r="AVD712" s="20"/>
      <c r="AVE712" s="20"/>
      <c r="AVF712" s="19"/>
      <c r="AVG712" s="20"/>
      <c r="AVH712" s="20"/>
      <c r="AVI712" s="20"/>
      <c r="AVJ712" s="20"/>
      <c r="AVK712" s="20"/>
      <c r="AVL712" s="19"/>
      <c r="AVM712" s="20"/>
      <c r="AVN712" s="20"/>
      <c r="AVO712" s="20"/>
      <c r="AVP712" s="20"/>
      <c r="AVQ712" s="20"/>
      <c r="AVR712" s="19"/>
      <c r="AVS712" s="20"/>
      <c r="AVT712" s="20"/>
      <c r="AVU712" s="20"/>
      <c r="AVV712" s="20"/>
      <c r="AVW712" s="20"/>
      <c r="AVX712" s="19"/>
      <c r="AVY712" s="20"/>
      <c r="AVZ712" s="20"/>
      <c r="AWA712" s="20"/>
      <c r="AWB712" s="20"/>
      <c r="AWC712" s="20"/>
      <c r="AWD712" s="19"/>
      <c r="AWE712" s="20"/>
      <c r="AWF712" s="20"/>
      <c r="AWG712" s="20"/>
      <c r="AWH712" s="20"/>
      <c r="AWI712" s="20"/>
      <c r="AWJ712" s="19"/>
      <c r="AWK712" s="20"/>
      <c r="AWL712" s="20"/>
      <c r="AWM712" s="20"/>
      <c r="AWN712" s="20"/>
      <c r="AWO712" s="20"/>
      <c r="AWP712" s="19"/>
      <c r="AWQ712" s="20"/>
      <c r="AWR712" s="20"/>
      <c r="AWS712" s="20"/>
      <c r="AWT712" s="20"/>
      <c r="AWU712" s="20"/>
      <c r="AWV712" s="19"/>
      <c r="AWW712" s="20"/>
      <c r="AWX712" s="20"/>
      <c r="AWY712" s="20"/>
      <c r="AWZ712" s="20"/>
      <c r="AXA712" s="20"/>
      <c r="AXB712" s="19"/>
      <c r="AXC712" s="20"/>
      <c r="AXD712" s="20"/>
      <c r="AXE712" s="20"/>
      <c r="AXF712" s="20"/>
      <c r="AXG712" s="20"/>
      <c r="AXH712" s="19"/>
      <c r="AXI712" s="20"/>
      <c r="AXJ712" s="20"/>
      <c r="AXK712" s="20"/>
      <c r="AXL712" s="20"/>
      <c r="AXM712" s="20"/>
      <c r="AXN712" s="19"/>
      <c r="AXO712" s="20"/>
      <c r="AXP712" s="20"/>
      <c r="AXQ712" s="20"/>
      <c r="AXR712" s="20"/>
      <c r="AXS712" s="20"/>
      <c r="AXT712" s="19"/>
      <c r="AXU712" s="20"/>
      <c r="AXV712" s="20"/>
      <c r="AXW712" s="20"/>
      <c r="AXX712" s="20"/>
      <c r="AXY712" s="20"/>
      <c r="AXZ712" s="19"/>
      <c r="AYA712" s="20"/>
      <c r="AYB712" s="20"/>
      <c r="AYC712" s="20"/>
      <c r="AYD712" s="20"/>
      <c r="AYE712" s="20"/>
      <c r="AYF712" s="19"/>
      <c r="AYG712" s="20"/>
      <c r="AYH712" s="20"/>
      <c r="AYI712" s="20"/>
      <c r="AYJ712" s="20"/>
      <c r="AYK712" s="20"/>
      <c r="AYL712" s="19"/>
      <c r="AYM712" s="20"/>
      <c r="AYN712" s="20"/>
      <c r="AYO712" s="20"/>
      <c r="AYP712" s="20"/>
      <c r="AYQ712" s="20"/>
      <c r="AYR712" s="19"/>
      <c r="AYS712" s="20"/>
      <c r="AYT712" s="20"/>
      <c r="AYU712" s="20"/>
      <c r="AYV712" s="20"/>
      <c r="AYW712" s="20"/>
      <c r="AYX712" s="19"/>
      <c r="AYY712" s="20"/>
      <c r="AYZ712" s="20"/>
      <c r="AZA712" s="20"/>
      <c r="AZB712" s="20"/>
      <c r="AZC712" s="20"/>
      <c r="AZD712" s="19"/>
      <c r="AZE712" s="20"/>
      <c r="AZF712" s="20"/>
      <c r="AZG712" s="20"/>
      <c r="AZH712" s="20"/>
      <c r="AZI712" s="20"/>
      <c r="AZJ712" s="19"/>
      <c r="AZK712" s="20"/>
      <c r="AZL712" s="20"/>
      <c r="AZM712" s="20"/>
      <c r="AZN712" s="20"/>
      <c r="AZO712" s="20"/>
      <c r="AZP712" s="19"/>
      <c r="AZQ712" s="20"/>
      <c r="AZR712" s="20"/>
      <c r="AZS712" s="20"/>
      <c r="AZT712" s="20"/>
      <c r="AZU712" s="20"/>
      <c r="AZV712" s="19"/>
      <c r="AZW712" s="20"/>
      <c r="AZX712" s="20"/>
      <c r="AZY712" s="20"/>
      <c r="AZZ712" s="20"/>
      <c r="BAA712" s="20"/>
      <c r="BAB712" s="19"/>
      <c r="BAC712" s="20"/>
      <c r="BAD712" s="20"/>
      <c r="BAE712" s="20"/>
      <c r="BAF712" s="20"/>
      <c r="BAG712" s="20"/>
      <c r="BAH712" s="19"/>
      <c r="BAI712" s="20"/>
      <c r="BAJ712" s="20"/>
      <c r="BAK712" s="20"/>
      <c r="BAL712" s="20"/>
      <c r="BAM712" s="20"/>
      <c r="BAN712" s="19"/>
      <c r="BAO712" s="20"/>
      <c r="BAP712" s="20"/>
      <c r="BAQ712" s="20"/>
      <c r="BAR712" s="20"/>
      <c r="BAS712" s="20"/>
      <c r="BAT712" s="19"/>
      <c r="BAU712" s="20"/>
      <c r="BAV712" s="20"/>
      <c r="BAW712" s="20"/>
      <c r="BAX712" s="20"/>
      <c r="BAY712" s="20"/>
      <c r="BAZ712" s="19"/>
      <c r="BBA712" s="20"/>
      <c r="BBB712" s="20"/>
      <c r="BBC712" s="20"/>
      <c r="BBD712" s="20"/>
      <c r="BBE712" s="20"/>
      <c r="BBF712" s="19"/>
      <c r="BBG712" s="20"/>
      <c r="BBH712" s="20"/>
      <c r="BBI712" s="20"/>
      <c r="BBJ712" s="20"/>
      <c r="BBK712" s="20"/>
      <c r="BBL712" s="19"/>
      <c r="BBM712" s="20"/>
      <c r="BBN712" s="20"/>
      <c r="BBO712" s="20"/>
      <c r="BBP712" s="20"/>
      <c r="BBQ712" s="20"/>
      <c r="BBR712" s="19"/>
      <c r="BBS712" s="20"/>
      <c r="BBT712" s="20"/>
      <c r="BBU712" s="20"/>
      <c r="BBV712" s="20"/>
      <c r="BBW712" s="20"/>
      <c r="BBX712" s="19"/>
      <c r="BBY712" s="20"/>
      <c r="BBZ712" s="20"/>
      <c r="BCA712" s="20"/>
      <c r="BCB712" s="20"/>
      <c r="BCC712" s="20"/>
      <c r="BCD712" s="19"/>
      <c r="BCE712" s="20"/>
      <c r="BCF712" s="20"/>
      <c r="BCG712" s="20"/>
      <c r="BCH712" s="20"/>
      <c r="BCI712" s="20"/>
      <c r="BCJ712" s="19"/>
      <c r="BCK712" s="20"/>
      <c r="BCL712" s="20"/>
      <c r="BCM712" s="20"/>
      <c r="BCN712" s="20"/>
      <c r="BCO712" s="20"/>
      <c r="BCP712" s="19"/>
      <c r="BCQ712" s="20"/>
      <c r="BCR712" s="20"/>
      <c r="BCS712" s="20"/>
      <c r="BCT712" s="20"/>
      <c r="BCU712" s="20"/>
      <c r="BCV712" s="19"/>
      <c r="BCW712" s="20"/>
      <c r="BCX712" s="20"/>
      <c r="BCY712" s="20"/>
      <c r="BCZ712" s="20"/>
      <c r="BDA712" s="20"/>
      <c r="BDB712" s="19"/>
      <c r="BDC712" s="20"/>
      <c r="BDD712" s="20"/>
      <c r="BDE712" s="20"/>
      <c r="BDF712" s="20"/>
      <c r="BDG712" s="20"/>
      <c r="BDH712" s="19"/>
      <c r="BDI712" s="20"/>
      <c r="BDJ712" s="20"/>
      <c r="BDK712" s="20"/>
      <c r="BDL712" s="20"/>
      <c r="BDM712" s="20"/>
      <c r="BDN712" s="19"/>
      <c r="BDO712" s="20"/>
      <c r="BDP712" s="20"/>
      <c r="BDQ712" s="20"/>
      <c r="BDR712" s="20"/>
      <c r="BDS712" s="20"/>
      <c r="BDT712" s="19"/>
      <c r="BDU712" s="20"/>
      <c r="BDV712" s="20"/>
      <c r="BDW712" s="20"/>
      <c r="BDX712" s="20"/>
      <c r="BDY712" s="20"/>
      <c r="BDZ712" s="19"/>
      <c r="BEA712" s="20"/>
      <c r="BEB712" s="20"/>
      <c r="BEC712" s="20"/>
      <c r="BED712" s="20"/>
      <c r="BEE712" s="20"/>
      <c r="BEF712" s="19"/>
      <c r="BEG712" s="20"/>
      <c r="BEH712" s="20"/>
      <c r="BEI712" s="20"/>
      <c r="BEJ712" s="20"/>
      <c r="BEK712" s="20"/>
      <c r="BEL712" s="19"/>
      <c r="BEM712" s="20"/>
      <c r="BEN712" s="20"/>
      <c r="BEO712" s="20"/>
      <c r="BEP712" s="20"/>
      <c r="BEQ712" s="20"/>
      <c r="BER712" s="19"/>
      <c r="BES712" s="20"/>
      <c r="BET712" s="20"/>
      <c r="BEU712" s="20"/>
      <c r="BEV712" s="20"/>
      <c r="BEW712" s="20"/>
      <c r="BEX712" s="19"/>
      <c r="BEY712" s="20"/>
      <c r="BEZ712" s="20"/>
      <c r="BFA712" s="20"/>
      <c r="BFB712" s="20"/>
      <c r="BFC712" s="20"/>
      <c r="BFD712" s="19"/>
      <c r="BFE712" s="20"/>
      <c r="BFF712" s="20"/>
      <c r="BFG712" s="20"/>
      <c r="BFH712" s="20"/>
      <c r="BFI712" s="20"/>
      <c r="BFJ712" s="19"/>
      <c r="BFK712" s="20"/>
      <c r="BFL712" s="20"/>
      <c r="BFM712" s="20"/>
      <c r="BFN712" s="20"/>
      <c r="BFO712" s="20"/>
      <c r="BFP712" s="19"/>
      <c r="BFQ712" s="20"/>
      <c r="BFR712" s="20"/>
      <c r="BFS712" s="20"/>
      <c r="BFT712" s="20"/>
      <c r="BFU712" s="20"/>
      <c r="BFV712" s="19"/>
      <c r="BFW712" s="20"/>
      <c r="BFX712" s="20"/>
      <c r="BFY712" s="20"/>
      <c r="BFZ712" s="20"/>
      <c r="BGA712" s="20"/>
      <c r="BGB712" s="19"/>
      <c r="BGC712" s="20"/>
      <c r="BGD712" s="20"/>
      <c r="BGE712" s="20"/>
      <c r="BGF712" s="20"/>
      <c r="BGG712" s="20"/>
      <c r="BGH712" s="19"/>
      <c r="BGI712" s="20"/>
      <c r="BGJ712" s="20"/>
      <c r="BGK712" s="20"/>
      <c r="BGL712" s="20"/>
      <c r="BGM712" s="20"/>
      <c r="BGN712" s="19"/>
      <c r="BGO712" s="20"/>
      <c r="BGP712" s="20"/>
      <c r="BGQ712" s="20"/>
      <c r="BGR712" s="20"/>
      <c r="BGS712" s="20"/>
      <c r="BGT712" s="19"/>
      <c r="BGU712" s="20"/>
      <c r="BGV712" s="20"/>
      <c r="BGW712" s="20"/>
      <c r="BGX712" s="20"/>
      <c r="BGY712" s="20"/>
      <c r="BGZ712" s="19"/>
      <c r="BHA712" s="20"/>
      <c r="BHB712" s="20"/>
      <c r="BHC712" s="20"/>
      <c r="BHD712" s="20"/>
      <c r="BHE712" s="20"/>
      <c r="BHF712" s="19"/>
      <c r="BHG712" s="20"/>
      <c r="BHH712" s="20"/>
      <c r="BHI712" s="20"/>
      <c r="BHJ712" s="20"/>
      <c r="BHK712" s="20"/>
      <c r="BHL712" s="19"/>
      <c r="BHM712" s="20"/>
      <c r="BHN712" s="20"/>
      <c r="BHO712" s="20"/>
      <c r="BHP712" s="20"/>
      <c r="BHQ712" s="20"/>
      <c r="BHR712" s="19"/>
      <c r="BHS712" s="20"/>
      <c r="BHT712" s="20"/>
      <c r="BHU712" s="20"/>
      <c r="BHV712" s="20"/>
      <c r="BHW712" s="20"/>
      <c r="BHX712" s="19"/>
      <c r="BHY712" s="20"/>
      <c r="BHZ712" s="20"/>
      <c r="BIA712" s="20"/>
      <c r="BIB712" s="20"/>
      <c r="BIC712" s="20"/>
      <c r="BID712" s="19"/>
      <c r="BIE712" s="20"/>
      <c r="BIF712" s="20"/>
      <c r="BIG712" s="20"/>
      <c r="BIH712" s="20"/>
      <c r="BII712" s="20"/>
      <c r="BIJ712" s="19"/>
      <c r="BIK712" s="20"/>
      <c r="BIL712" s="20"/>
      <c r="BIM712" s="20"/>
      <c r="BIN712" s="20"/>
      <c r="BIO712" s="20"/>
      <c r="BIP712" s="19"/>
      <c r="BIQ712" s="20"/>
      <c r="BIR712" s="20"/>
      <c r="BIS712" s="20"/>
      <c r="BIT712" s="20"/>
      <c r="BIU712" s="20"/>
      <c r="BIV712" s="19"/>
      <c r="BIW712" s="20"/>
      <c r="BIX712" s="20"/>
      <c r="BIY712" s="20"/>
      <c r="BIZ712" s="20"/>
      <c r="BJA712" s="20"/>
      <c r="BJB712" s="19"/>
      <c r="BJC712" s="20"/>
      <c r="BJD712" s="20"/>
      <c r="BJE712" s="20"/>
      <c r="BJF712" s="20"/>
      <c r="BJG712" s="20"/>
      <c r="BJH712" s="19"/>
      <c r="BJI712" s="20"/>
      <c r="BJJ712" s="20"/>
      <c r="BJK712" s="20"/>
      <c r="BJL712" s="20"/>
      <c r="BJM712" s="20"/>
      <c r="BJN712" s="19"/>
      <c r="BJO712" s="20"/>
      <c r="BJP712" s="20"/>
      <c r="BJQ712" s="20"/>
      <c r="BJR712" s="20"/>
      <c r="BJS712" s="20"/>
      <c r="BJT712" s="19"/>
      <c r="BJU712" s="20"/>
      <c r="BJV712" s="20"/>
      <c r="BJW712" s="20"/>
      <c r="BJX712" s="20"/>
      <c r="BJY712" s="20"/>
      <c r="BJZ712" s="19"/>
      <c r="BKA712" s="20"/>
      <c r="BKB712" s="20"/>
      <c r="BKC712" s="20"/>
      <c r="BKD712" s="20"/>
      <c r="BKE712" s="20"/>
      <c r="BKF712" s="19"/>
      <c r="BKG712" s="20"/>
      <c r="BKH712" s="20"/>
      <c r="BKI712" s="20"/>
      <c r="BKJ712" s="20"/>
      <c r="BKK712" s="20"/>
      <c r="BKL712" s="19"/>
      <c r="BKM712" s="20"/>
      <c r="BKN712" s="20"/>
      <c r="BKO712" s="20"/>
      <c r="BKP712" s="20"/>
      <c r="BKQ712" s="20"/>
      <c r="BKR712" s="19"/>
      <c r="BKS712" s="20"/>
      <c r="BKT712" s="20"/>
      <c r="BKU712" s="20"/>
      <c r="BKV712" s="20"/>
      <c r="BKW712" s="20"/>
      <c r="BKX712" s="19"/>
      <c r="BKY712" s="20"/>
      <c r="BKZ712" s="20"/>
      <c r="BLA712" s="20"/>
      <c r="BLB712" s="20"/>
      <c r="BLC712" s="20"/>
      <c r="BLD712" s="19"/>
      <c r="BLE712" s="20"/>
      <c r="BLF712" s="20"/>
      <c r="BLG712" s="20"/>
      <c r="BLH712" s="20"/>
      <c r="BLI712" s="20"/>
      <c r="BLJ712" s="19"/>
      <c r="BLK712" s="20"/>
      <c r="BLL712" s="20"/>
      <c r="BLM712" s="20"/>
      <c r="BLN712" s="20"/>
      <c r="BLO712" s="20"/>
      <c r="BLP712" s="19"/>
      <c r="BLQ712" s="20"/>
      <c r="BLR712" s="20"/>
      <c r="BLS712" s="20"/>
      <c r="BLT712" s="20"/>
      <c r="BLU712" s="20"/>
      <c r="BLV712" s="19"/>
      <c r="BLW712" s="20"/>
      <c r="BLX712" s="20"/>
      <c r="BLY712" s="20"/>
      <c r="BLZ712" s="20"/>
      <c r="BMA712" s="20"/>
      <c r="BMB712" s="19"/>
      <c r="BMC712" s="20"/>
      <c r="BMD712" s="20"/>
      <c r="BME712" s="20"/>
      <c r="BMF712" s="20"/>
      <c r="BMG712" s="20"/>
      <c r="BMH712" s="19"/>
      <c r="BMI712" s="20"/>
      <c r="BMJ712" s="20"/>
      <c r="BMK712" s="20"/>
      <c r="BML712" s="20"/>
      <c r="BMM712" s="20"/>
      <c r="BMN712" s="19"/>
      <c r="BMO712" s="20"/>
      <c r="BMP712" s="20"/>
      <c r="BMQ712" s="20"/>
      <c r="BMR712" s="20"/>
      <c r="BMS712" s="20"/>
      <c r="BMT712" s="19"/>
      <c r="BMU712" s="20"/>
      <c r="BMV712" s="20"/>
      <c r="BMW712" s="20"/>
      <c r="BMX712" s="20"/>
      <c r="BMY712" s="20"/>
      <c r="BMZ712" s="19"/>
      <c r="BNA712" s="20"/>
      <c r="BNB712" s="20"/>
      <c r="BNC712" s="20"/>
      <c r="BND712" s="20"/>
      <c r="BNE712" s="20"/>
      <c r="BNF712" s="19"/>
      <c r="BNG712" s="20"/>
      <c r="BNH712" s="20"/>
      <c r="BNI712" s="20"/>
      <c r="BNJ712" s="20"/>
      <c r="BNK712" s="20"/>
      <c r="BNL712" s="19"/>
      <c r="BNM712" s="20"/>
      <c r="BNN712" s="20"/>
      <c r="BNO712" s="20"/>
      <c r="BNP712" s="20"/>
      <c r="BNQ712" s="20"/>
      <c r="BNR712" s="19"/>
      <c r="BNS712" s="20"/>
      <c r="BNT712" s="20"/>
      <c r="BNU712" s="20"/>
      <c r="BNV712" s="20"/>
      <c r="BNW712" s="20"/>
      <c r="BNX712" s="19"/>
      <c r="BNY712" s="20"/>
      <c r="BNZ712" s="20"/>
      <c r="BOA712" s="20"/>
      <c r="BOB712" s="20"/>
      <c r="BOC712" s="20"/>
      <c r="BOD712" s="19"/>
      <c r="BOE712" s="20"/>
      <c r="BOF712" s="20"/>
      <c r="BOG712" s="20"/>
      <c r="BOH712" s="20"/>
      <c r="BOI712" s="20"/>
      <c r="BOJ712" s="19"/>
      <c r="BOK712" s="20"/>
      <c r="BOL712" s="20"/>
      <c r="BOM712" s="20"/>
      <c r="BON712" s="20"/>
      <c r="BOO712" s="20"/>
      <c r="BOP712" s="19"/>
      <c r="BOQ712" s="20"/>
      <c r="BOR712" s="20"/>
      <c r="BOS712" s="20"/>
      <c r="BOT712" s="20"/>
      <c r="BOU712" s="20"/>
      <c r="BOV712" s="19"/>
      <c r="BOW712" s="20"/>
      <c r="BOX712" s="20"/>
      <c r="BOY712" s="20"/>
      <c r="BOZ712" s="20"/>
      <c r="BPA712" s="20"/>
      <c r="BPB712" s="19"/>
      <c r="BPC712" s="20"/>
      <c r="BPD712" s="20"/>
      <c r="BPE712" s="20"/>
      <c r="BPF712" s="20"/>
      <c r="BPG712" s="20"/>
      <c r="BPH712" s="19"/>
      <c r="BPI712" s="20"/>
      <c r="BPJ712" s="20"/>
      <c r="BPK712" s="20"/>
      <c r="BPL712" s="20"/>
      <c r="BPM712" s="20"/>
      <c r="BPN712" s="19"/>
      <c r="BPO712" s="20"/>
      <c r="BPP712" s="20"/>
      <c r="BPQ712" s="20"/>
      <c r="BPR712" s="20"/>
      <c r="BPS712" s="20"/>
      <c r="BPT712" s="19"/>
      <c r="BPU712" s="20"/>
      <c r="BPV712" s="20"/>
      <c r="BPW712" s="20"/>
      <c r="BPX712" s="20"/>
      <c r="BPY712" s="20"/>
      <c r="BPZ712" s="19"/>
      <c r="BQA712" s="20"/>
      <c r="BQB712" s="20"/>
      <c r="BQC712" s="20"/>
      <c r="BQD712" s="20"/>
      <c r="BQE712" s="20"/>
      <c r="BQF712" s="19"/>
      <c r="BQG712" s="20"/>
      <c r="BQH712" s="20"/>
      <c r="BQI712" s="20"/>
      <c r="BQJ712" s="20"/>
      <c r="BQK712" s="20"/>
      <c r="BQL712" s="19"/>
      <c r="BQM712" s="20"/>
      <c r="BQN712" s="20"/>
      <c r="BQO712" s="20"/>
      <c r="BQP712" s="20"/>
      <c r="BQQ712" s="20"/>
      <c r="BQR712" s="19"/>
      <c r="BQS712" s="20"/>
      <c r="BQT712" s="20"/>
      <c r="BQU712" s="20"/>
      <c r="BQV712" s="20"/>
      <c r="BQW712" s="20"/>
      <c r="BQX712" s="19"/>
      <c r="BQY712" s="20"/>
      <c r="BQZ712" s="20"/>
      <c r="BRA712" s="20"/>
      <c r="BRB712" s="20"/>
      <c r="BRC712" s="20"/>
      <c r="BRD712" s="19"/>
      <c r="BRE712" s="20"/>
      <c r="BRF712" s="20"/>
      <c r="BRG712" s="20"/>
      <c r="BRH712" s="20"/>
      <c r="BRI712" s="20"/>
      <c r="BRJ712" s="19"/>
      <c r="BRK712" s="20"/>
      <c r="BRL712" s="20"/>
      <c r="BRM712" s="20"/>
      <c r="BRN712" s="20"/>
      <c r="BRO712" s="20"/>
      <c r="BRP712" s="19"/>
      <c r="BRQ712" s="20"/>
      <c r="BRR712" s="20"/>
      <c r="BRS712" s="20"/>
      <c r="BRT712" s="20"/>
      <c r="BRU712" s="20"/>
      <c r="BRV712" s="19"/>
      <c r="BRW712" s="20"/>
      <c r="BRX712" s="20"/>
      <c r="BRY712" s="20"/>
      <c r="BRZ712" s="20"/>
      <c r="BSA712" s="20"/>
      <c r="BSB712" s="19"/>
      <c r="BSC712" s="20"/>
      <c r="BSD712" s="20"/>
      <c r="BSE712" s="20"/>
      <c r="BSF712" s="20"/>
      <c r="BSG712" s="20"/>
      <c r="BSH712" s="19"/>
      <c r="BSI712" s="20"/>
      <c r="BSJ712" s="20"/>
      <c r="BSK712" s="20"/>
      <c r="BSL712" s="20"/>
      <c r="BSM712" s="20"/>
      <c r="BSN712" s="19"/>
      <c r="BSO712" s="20"/>
      <c r="BSP712" s="20"/>
      <c r="BSQ712" s="20"/>
      <c r="BSR712" s="20"/>
      <c r="BSS712" s="20"/>
      <c r="BST712" s="19"/>
      <c r="BSU712" s="20"/>
      <c r="BSV712" s="20"/>
      <c r="BSW712" s="20"/>
      <c r="BSX712" s="20"/>
      <c r="BSY712" s="20"/>
      <c r="BSZ712" s="19"/>
      <c r="BTA712" s="20"/>
      <c r="BTB712" s="20"/>
      <c r="BTC712" s="20"/>
      <c r="BTD712" s="20"/>
      <c r="BTE712" s="20"/>
      <c r="BTF712" s="19"/>
      <c r="BTG712" s="20"/>
      <c r="BTH712" s="20"/>
      <c r="BTI712" s="20"/>
      <c r="BTJ712" s="20"/>
      <c r="BTK712" s="20"/>
      <c r="BTL712" s="19"/>
      <c r="BTM712" s="20"/>
      <c r="BTN712" s="20"/>
      <c r="BTO712" s="20"/>
      <c r="BTP712" s="20"/>
      <c r="BTQ712" s="20"/>
      <c r="BTR712" s="19"/>
      <c r="BTS712" s="20"/>
      <c r="BTT712" s="20"/>
      <c r="BTU712" s="20"/>
      <c r="BTV712" s="20"/>
      <c r="BTW712" s="20"/>
      <c r="BTX712" s="19"/>
      <c r="BTY712" s="20"/>
      <c r="BTZ712" s="20"/>
      <c r="BUA712" s="20"/>
      <c r="BUB712" s="20"/>
      <c r="BUC712" s="20"/>
      <c r="BUD712" s="19"/>
      <c r="BUE712" s="20"/>
      <c r="BUF712" s="20"/>
      <c r="BUG712" s="20"/>
      <c r="BUH712" s="20"/>
      <c r="BUI712" s="20"/>
      <c r="BUJ712" s="19"/>
      <c r="BUK712" s="20"/>
      <c r="BUL712" s="20"/>
      <c r="BUM712" s="20"/>
      <c r="BUN712" s="20"/>
      <c r="BUO712" s="20"/>
      <c r="BUP712" s="19"/>
      <c r="BUQ712" s="20"/>
      <c r="BUR712" s="20"/>
      <c r="BUS712" s="20"/>
      <c r="BUT712" s="20"/>
      <c r="BUU712" s="20"/>
      <c r="BUV712" s="19"/>
      <c r="BUW712" s="20"/>
      <c r="BUX712" s="20"/>
      <c r="BUY712" s="20"/>
      <c r="BUZ712" s="20"/>
      <c r="BVA712" s="20"/>
      <c r="BVB712" s="19"/>
      <c r="BVC712" s="20"/>
      <c r="BVD712" s="20"/>
      <c r="BVE712" s="20"/>
      <c r="BVF712" s="20"/>
      <c r="BVG712" s="20"/>
      <c r="BVH712" s="19"/>
      <c r="BVI712" s="20"/>
      <c r="BVJ712" s="20"/>
      <c r="BVK712" s="20"/>
      <c r="BVL712" s="20"/>
      <c r="BVM712" s="20"/>
      <c r="BVN712" s="19"/>
      <c r="BVO712" s="20"/>
      <c r="BVP712" s="20"/>
      <c r="BVQ712" s="20"/>
      <c r="BVR712" s="20"/>
      <c r="BVS712" s="20"/>
      <c r="BVT712" s="19"/>
      <c r="BVU712" s="20"/>
      <c r="BVV712" s="20"/>
      <c r="BVW712" s="20"/>
      <c r="BVX712" s="20"/>
      <c r="BVY712" s="20"/>
      <c r="BVZ712" s="19"/>
      <c r="BWA712" s="20"/>
      <c r="BWB712" s="20"/>
      <c r="BWC712" s="20"/>
      <c r="BWD712" s="20"/>
      <c r="BWE712" s="20"/>
      <c r="BWF712" s="19"/>
      <c r="BWG712" s="20"/>
      <c r="BWH712" s="20"/>
      <c r="BWI712" s="20"/>
      <c r="BWJ712" s="20"/>
      <c r="BWK712" s="20"/>
      <c r="BWL712" s="19"/>
      <c r="BWM712" s="20"/>
      <c r="BWN712" s="20"/>
      <c r="BWO712" s="20"/>
      <c r="BWP712" s="20"/>
      <c r="BWQ712" s="20"/>
      <c r="BWR712" s="19"/>
      <c r="BWS712" s="20"/>
      <c r="BWT712" s="20"/>
      <c r="BWU712" s="20"/>
      <c r="BWV712" s="20"/>
      <c r="BWW712" s="20"/>
      <c r="BWX712" s="19"/>
      <c r="BWY712" s="20"/>
      <c r="BWZ712" s="20"/>
      <c r="BXA712" s="20"/>
      <c r="BXB712" s="20"/>
      <c r="BXC712" s="20"/>
      <c r="BXD712" s="19"/>
      <c r="BXE712" s="20"/>
      <c r="BXF712" s="20"/>
      <c r="BXG712" s="20"/>
      <c r="BXH712" s="20"/>
      <c r="BXI712" s="20"/>
      <c r="BXJ712" s="19"/>
      <c r="BXK712" s="20"/>
      <c r="BXL712" s="20"/>
      <c r="BXM712" s="20"/>
      <c r="BXN712" s="20"/>
      <c r="BXO712" s="20"/>
      <c r="BXP712" s="19"/>
      <c r="BXQ712" s="20"/>
      <c r="BXR712" s="20"/>
      <c r="BXS712" s="20"/>
      <c r="BXT712" s="20"/>
      <c r="BXU712" s="20"/>
      <c r="BXV712" s="19"/>
      <c r="BXW712" s="20"/>
      <c r="BXX712" s="20"/>
      <c r="BXY712" s="20"/>
      <c r="BXZ712" s="20"/>
      <c r="BYA712" s="20"/>
      <c r="BYB712" s="19"/>
      <c r="BYC712" s="20"/>
      <c r="BYD712" s="20"/>
      <c r="BYE712" s="20"/>
      <c r="BYF712" s="20"/>
      <c r="BYG712" s="20"/>
      <c r="BYH712" s="19"/>
      <c r="BYI712" s="20"/>
      <c r="BYJ712" s="20"/>
      <c r="BYK712" s="20"/>
      <c r="BYL712" s="20"/>
      <c r="BYM712" s="20"/>
      <c r="BYN712" s="19"/>
      <c r="BYO712" s="20"/>
      <c r="BYP712" s="20"/>
      <c r="BYQ712" s="20"/>
      <c r="BYR712" s="20"/>
      <c r="BYS712" s="20"/>
      <c r="BYT712" s="19"/>
      <c r="BYU712" s="20"/>
      <c r="BYV712" s="20"/>
      <c r="BYW712" s="20"/>
      <c r="BYX712" s="20"/>
      <c r="BYY712" s="20"/>
      <c r="BYZ712" s="19"/>
      <c r="BZA712" s="20"/>
      <c r="BZB712" s="20"/>
      <c r="BZC712" s="20"/>
      <c r="BZD712" s="20"/>
      <c r="BZE712" s="20"/>
      <c r="BZF712" s="19"/>
      <c r="BZG712" s="20"/>
      <c r="BZH712" s="20"/>
      <c r="BZI712" s="20"/>
      <c r="BZJ712" s="20"/>
      <c r="BZK712" s="20"/>
      <c r="BZL712" s="19"/>
      <c r="BZM712" s="20"/>
      <c r="BZN712" s="20"/>
      <c r="BZO712" s="20"/>
      <c r="BZP712" s="20"/>
      <c r="BZQ712" s="20"/>
      <c r="BZR712" s="19"/>
      <c r="BZS712" s="20"/>
      <c r="BZT712" s="20"/>
      <c r="BZU712" s="20"/>
      <c r="BZV712" s="20"/>
      <c r="BZW712" s="20"/>
      <c r="BZX712" s="19"/>
      <c r="BZY712" s="20"/>
      <c r="BZZ712" s="20"/>
      <c r="CAA712" s="20"/>
      <c r="CAB712" s="20"/>
      <c r="CAC712" s="20"/>
      <c r="CAD712" s="19"/>
      <c r="CAE712" s="20"/>
      <c r="CAF712" s="20"/>
      <c r="CAG712" s="20"/>
      <c r="CAH712" s="20"/>
      <c r="CAI712" s="20"/>
      <c r="CAJ712" s="19"/>
      <c r="CAK712" s="20"/>
      <c r="CAL712" s="20"/>
      <c r="CAM712" s="20"/>
      <c r="CAN712" s="20"/>
      <c r="CAO712" s="20"/>
      <c r="CAP712" s="19"/>
      <c r="CAQ712" s="20"/>
      <c r="CAR712" s="20"/>
      <c r="CAS712" s="20"/>
      <c r="CAT712" s="20"/>
      <c r="CAU712" s="20"/>
      <c r="CAV712" s="19"/>
      <c r="CAW712" s="20"/>
      <c r="CAX712" s="20"/>
      <c r="CAY712" s="20"/>
      <c r="CAZ712" s="20"/>
      <c r="CBA712" s="20"/>
      <c r="CBB712" s="19"/>
      <c r="CBC712" s="20"/>
      <c r="CBD712" s="20"/>
      <c r="CBE712" s="20"/>
      <c r="CBF712" s="20"/>
      <c r="CBG712" s="20"/>
      <c r="CBH712" s="19"/>
      <c r="CBI712" s="20"/>
      <c r="CBJ712" s="20"/>
      <c r="CBK712" s="20"/>
      <c r="CBL712" s="20"/>
      <c r="CBM712" s="20"/>
      <c r="CBN712" s="19"/>
      <c r="CBO712" s="20"/>
      <c r="CBP712" s="20"/>
      <c r="CBQ712" s="20"/>
      <c r="CBR712" s="20"/>
      <c r="CBS712" s="20"/>
      <c r="CBT712" s="19"/>
      <c r="CBU712" s="20"/>
      <c r="CBV712" s="20"/>
      <c r="CBW712" s="20"/>
      <c r="CBX712" s="20"/>
      <c r="CBY712" s="20"/>
      <c r="CBZ712" s="19"/>
      <c r="CCA712" s="20"/>
      <c r="CCB712" s="20"/>
      <c r="CCC712" s="20"/>
      <c r="CCD712" s="20"/>
      <c r="CCE712" s="20"/>
      <c r="CCF712" s="19"/>
      <c r="CCG712" s="20"/>
      <c r="CCH712" s="20"/>
      <c r="CCI712" s="20"/>
      <c r="CCJ712" s="20"/>
      <c r="CCK712" s="20"/>
      <c r="CCL712" s="19"/>
      <c r="CCM712" s="20"/>
      <c r="CCN712" s="20"/>
      <c r="CCO712" s="20"/>
      <c r="CCP712" s="20"/>
      <c r="CCQ712" s="20"/>
      <c r="CCR712" s="19"/>
      <c r="CCS712" s="20"/>
      <c r="CCT712" s="20"/>
      <c r="CCU712" s="20"/>
      <c r="CCV712" s="20"/>
      <c r="CCW712" s="20"/>
      <c r="CCX712" s="19"/>
      <c r="CCY712" s="20"/>
      <c r="CCZ712" s="20"/>
      <c r="CDA712" s="20"/>
      <c r="CDB712" s="20"/>
      <c r="CDC712" s="20"/>
      <c r="CDD712" s="19"/>
      <c r="CDE712" s="20"/>
      <c r="CDF712" s="20"/>
      <c r="CDG712" s="20"/>
      <c r="CDH712" s="20"/>
      <c r="CDI712" s="20"/>
      <c r="CDJ712" s="19"/>
      <c r="CDK712" s="20"/>
      <c r="CDL712" s="20"/>
      <c r="CDM712" s="20"/>
      <c r="CDN712" s="20"/>
      <c r="CDO712" s="20"/>
      <c r="CDP712" s="19"/>
      <c r="CDQ712" s="20"/>
      <c r="CDR712" s="20"/>
      <c r="CDS712" s="20"/>
      <c r="CDT712" s="20"/>
      <c r="CDU712" s="20"/>
      <c r="CDV712" s="19"/>
      <c r="CDW712" s="20"/>
      <c r="CDX712" s="20"/>
      <c r="CDY712" s="20"/>
      <c r="CDZ712" s="20"/>
      <c r="CEA712" s="20"/>
      <c r="CEB712" s="19"/>
      <c r="CEC712" s="20"/>
      <c r="CED712" s="20"/>
      <c r="CEE712" s="20"/>
      <c r="CEF712" s="20"/>
      <c r="CEG712" s="20"/>
      <c r="CEH712" s="19"/>
      <c r="CEI712" s="20"/>
      <c r="CEJ712" s="20"/>
      <c r="CEK712" s="20"/>
      <c r="CEL712" s="20"/>
      <c r="CEM712" s="20"/>
      <c r="CEN712" s="19"/>
      <c r="CEO712" s="20"/>
      <c r="CEP712" s="20"/>
      <c r="CEQ712" s="20"/>
      <c r="CER712" s="20"/>
      <c r="CES712" s="20"/>
      <c r="CET712" s="19"/>
      <c r="CEU712" s="20"/>
      <c r="CEV712" s="20"/>
      <c r="CEW712" s="20"/>
      <c r="CEX712" s="20"/>
      <c r="CEY712" s="20"/>
      <c r="CEZ712" s="19"/>
      <c r="CFA712" s="20"/>
      <c r="CFB712" s="20"/>
      <c r="CFC712" s="20"/>
      <c r="CFD712" s="20"/>
      <c r="CFE712" s="20"/>
      <c r="CFF712" s="19"/>
      <c r="CFG712" s="20"/>
      <c r="CFH712" s="20"/>
      <c r="CFI712" s="20"/>
      <c r="CFJ712" s="20"/>
      <c r="CFK712" s="20"/>
      <c r="CFL712" s="19"/>
      <c r="CFM712" s="20"/>
      <c r="CFN712" s="20"/>
      <c r="CFO712" s="20"/>
      <c r="CFP712" s="20"/>
      <c r="CFQ712" s="20"/>
      <c r="CFR712" s="19"/>
      <c r="CFS712" s="20"/>
      <c r="CFT712" s="20"/>
      <c r="CFU712" s="20"/>
      <c r="CFV712" s="20"/>
      <c r="CFW712" s="20"/>
      <c r="CFX712" s="19"/>
      <c r="CFY712" s="20"/>
      <c r="CFZ712" s="20"/>
      <c r="CGA712" s="20"/>
      <c r="CGB712" s="20"/>
      <c r="CGC712" s="20"/>
      <c r="CGD712" s="19"/>
      <c r="CGE712" s="20"/>
      <c r="CGF712" s="20"/>
      <c r="CGG712" s="20"/>
      <c r="CGH712" s="20"/>
      <c r="CGI712" s="20"/>
      <c r="CGJ712" s="19"/>
      <c r="CGK712" s="20"/>
      <c r="CGL712" s="20"/>
      <c r="CGM712" s="20"/>
      <c r="CGN712" s="20"/>
      <c r="CGO712" s="20"/>
      <c r="CGP712" s="19"/>
      <c r="CGQ712" s="20"/>
      <c r="CGR712" s="20"/>
      <c r="CGS712" s="20"/>
      <c r="CGT712" s="20"/>
      <c r="CGU712" s="20"/>
      <c r="CGV712" s="19"/>
      <c r="CGW712" s="20"/>
      <c r="CGX712" s="20"/>
      <c r="CGY712" s="20"/>
      <c r="CGZ712" s="20"/>
      <c r="CHA712" s="20"/>
      <c r="CHB712" s="19"/>
      <c r="CHC712" s="20"/>
      <c r="CHD712" s="20"/>
      <c r="CHE712" s="20"/>
      <c r="CHF712" s="20"/>
      <c r="CHG712" s="20"/>
      <c r="CHH712" s="19"/>
      <c r="CHI712" s="20"/>
      <c r="CHJ712" s="20"/>
      <c r="CHK712" s="20"/>
      <c r="CHL712" s="20"/>
      <c r="CHM712" s="20"/>
      <c r="CHN712" s="19"/>
      <c r="CHO712" s="20"/>
      <c r="CHP712" s="20"/>
      <c r="CHQ712" s="20"/>
      <c r="CHR712" s="20"/>
      <c r="CHS712" s="20"/>
      <c r="CHT712" s="19"/>
      <c r="CHU712" s="20"/>
      <c r="CHV712" s="20"/>
      <c r="CHW712" s="20"/>
      <c r="CHX712" s="20"/>
      <c r="CHY712" s="20"/>
      <c r="CHZ712" s="19"/>
      <c r="CIA712" s="20"/>
      <c r="CIB712" s="20"/>
      <c r="CIC712" s="20"/>
      <c r="CID712" s="20"/>
      <c r="CIE712" s="20"/>
      <c r="CIF712" s="19"/>
      <c r="CIG712" s="20"/>
      <c r="CIH712" s="20"/>
      <c r="CII712" s="20"/>
      <c r="CIJ712" s="20"/>
      <c r="CIK712" s="20"/>
      <c r="CIL712" s="19"/>
      <c r="CIM712" s="20"/>
      <c r="CIN712" s="20"/>
      <c r="CIO712" s="20"/>
      <c r="CIP712" s="20"/>
      <c r="CIQ712" s="20"/>
      <c r="CIR712" s="19"/>
      <c r="CIS712" s="20"/>
      <c r="CIT712" s="20"/>
      <c r="CIU712" s="20"/>
      <c r="CIV712" s="20"/>
      <c r="CIW712" s="20"/>
      <c r="CIX712" s="19"/>
      <c r="CIY712" s="20"/>
      <c r="CIZ712" s="20"/>
      <c r="CJA712" s="20"/>
      <c r="CJB712" s="20"/>
      <c r="CJC712" s="20"/>
      <c r="CJD712" s="19"/>
      <c r="CJE712" s="20"/>
      <c r="CJF712" s="20"/>
      <c r="CJG712" s="20"/>
      <c r="CJH712" s="20"/>
      <c r="CJI712" s="20"/>
      <c r="CJJ712" s="19"/>
      <c r="CJK712" s="20"/>
      <c r="CJL712" s="20"/>
      <c r="CJM712" s="20"/>
      <c r="CJN712" s="20"/>
      <c r="CJO712" s="20"/>
      <c r="CJP712" s="19"/>
      <c r="CJQ712" s="20"/>
      <c r="CJR712" s="20"/>
      <c r="CJS712" s="20"/>
      <c r="CJT712" s="20"/>
      <c r="CJU712" s="20"/>
      <c r="CJV712" s="19"/>
      <c r="CJW712" s="20"/>
      <c r="CJX712" s="20"/>
      <c r="CJY712" s="20"/>
      <c r="CJZ712" s="20"/>
      <c r="CKA712" s="20"/>
      <c r="CKB712" s="19"/>
      <c r="CKC712" s="20"/>
      <c r="CKD712" s="20"/>
      <c r="CKE712" s="20"/>
      <c r="CKF712" s="20"/>
      <c r="CKG712" s="20"/>
      <c r="CKH712" s="19"/>
      <c r="CKI712" s="20"/>
      <c r="CKJ712" s="20"/>
      <c r="CKK712" s="20"/>
      <c r="CKL712" s="20"/>
      <c r="CKM712" s="20"/>
      <c r="CKN712" s="19"/>
      <c r="CKO712" s="20"/>
      <c r="CKP712" s="20"/>
      <c r="CKQ712" s="20"/>
      <c r="CKR712" s="20"/>
      <c r="CKS712" s="20"/>
      <c r="CKT712" s="19"/>
      <c r="CKU712" s="20"/>
      <c r="CKV712" s="20"/>
      <c r="CKW712" s="20"/>
      <c r="CKX712" s="20"/>
      <c r="CKY712" s="20"/>
      <c r="CKZ712" s="19"/>
      <c r="CLA712" s="20"/>
      <c r="CLB712" s="20"/>
      <c r="CLC712" s="20"/>
      <c r="CLD712" s="20"/>
      <c r="CLE712" s="20"/>
      <c r="CLF712" s="19"/>
      <c r="CLG712" s="20"/>
      <c r="CLH712" s="20"/>
      <c r="CLI712" s="20"/>
      <c r="CLJ712" s="20"/>
      <c r="CLK712" s="20"/>
      <c r="CLL712" s="19"/>
      <c r="CLM712" s="20"/>
      <c r="CLN712" s="20"/>
      <c r="CLO712" s="20"/>
      <c r="CLP712" s="20"/>
      <c r="CLQ712" s="20"/>
      <c r="CLR712" s="19"/>
      <c r="CLS712" s="20"/>
      <c r="CLT712" s="20"/>
      <c r="CLU712" s="20"/>
      <c r="CLV712" s="20"/>
      <c r="CLW712" s="20"/>
      <c r="CLX712" s="19"/>
      <c r="CLY712" s="20"/>
      <c r="CLZ712" s="20"/>
      <c r="CMA712" s="20"/>
      <c r="CMB712" s="20"/>
      <c r="CMC712" s="20"/>
      <c r="CMD712" s="19"/>
      <c r="CME712" s="20"/>
      <c r="CMF712" s="20"/>
      <c r="CMG712" s="20"/>
      <c r="CMH712" s="20"/>
      <c r="CMI712" s="20"/>
      <c r="CMJ712" s="19"/>
      <c r="CMK712" s="20"/>
      <c r="CML712" s="20"/>
      <c r="CMM712" s="20"/>
      <c r="CMN712" s="20"/>
      <c r="CMO712" s="20"/>
      <c r="CMP712" s="19"/>
      <c r="CMQ712" s="20"/>
      <c r="CMR712" s="20"/>
      <c r="CMS712" s="20"/>
      <c r="CMT712" s="20"/>
      <c r="CMU712" s="20"/>
      <c r="CMV712" s="19"/>
      <c r="CMW712" s="20"/>
      <c r="CMX712" s="20"/>
      <c r="CMY712" s="20"/>
      <c r="CMZ712" s="20"/>
      <c r="CNA712" s="20"/>
      <c r="CNB712" s="19"/>
      <c r="CNC712" s="20"/>
      <c r="CND712" s="20"/>
      <c r="CNE712" s="20"/>
      <c r="CNF712" s="20"/>
      <c r="CNG712" s="20"/>
      <c r="CNH712" s="19"/>
      <c r="CNI712" s="20"/>
      <c r="CNJ712" s="20"/>
      <c r="CNK712" s="20"/>
      <c r="CNL712" s="20"/>
      <c r="CNM712" s="20"/>
      <c r="CNN712" s="19"/>
      <c r="CNO712" s="20"/>
      <c r="CNP712" s="20"/>
      <c r="CNQ712" s="20"/>
      <c r="CNR712" s="20"/>
      <c r="CNS712" s="20"/>
      <c r="CNT712" s="19"/>
      <c r="CNU712" s="20"/>
      <c r="CNV712" s="20"/>
      <c r="CNW712" s="20"/>
      <c r="CNX712" s="20"/>
      <c r="CNY712" s="20"/>
      <c r="CNZ712" s="19"/>
      <c r="COA712" s="20"/>
      <c r="COB712" s="20"/>
      <c r="COC712" s="20"/>
      <c r="COD712" s="20"/>
      <c r="COE712" s="20"/>
      <c r="COF712" s="19"/>
      <c r="COG712" s="20"/>
      <c r="COH712" s="20"/>
      <c r="COI712" s="20"/>
      <c r="COJ712" s="20"/>
      <c r="COK712" s="20"/>
      <c r="COL712" s="19"/>
      <c r="COM712" s="20"/>
      <c r="CON712" s="20"/>
      <c r="COO712" s="20"/>
      <c r="COP712" s="20"/>
      <c r="COQ712" s="20"/>
      <c r="COR712" s="19"/>
      <c r="COS712" s="20"/>
      <c r="COT712" s="20"/>
      <c r="COU712" s="20"/>
      <c r="COV712" s="20"/>
      <c r="COW712" s="20"/>
      <c r="COX712" s="19"/>
      <c r="COY712" s="20"/>
      <c r="COZ712" s="20"/>
      <c r="CPA712" s="20"/>
      <c r="CPB712" s="20"/>
      <c r="CPC712" s="20"/>
      <c r="CPD712" s="19"/>
      <c r="CPE712" s="20"/>
      <c r="CPF712" s="20"/>
      <c r="CPG712" s="20"/>
      <c r="CPH712" s="20"/>
      <c r="CPI712" s="20"/>
      <c r="CPJ712" s="19"/>
      <c r="CPK712" s="20"/>
      <c r="CPL712" s="20"/>
      <c r="CPM712" s="20"/>
      <c r="CPN712" s="20"/>
      <c r="CPO712" s="20"/>
      <c r="CPP712" s="19"/>
      <c r="CPQ712" s="20"/>
      <c r="CPR712" s="20"/>
      <c r="CPS712" s="20"/>
      <c r="CPT712" s="20"/>
      <c r="CPU712" s="20"/>
      <c r="CPV712" s="19"/>
      <c r="CPW712" s="20"/>
      <c r="CPX712" s="20"/>
      <c r="CPY712" s="20"/>
      <c r="CPZ712" s="20"/>
      <c r="CQA712" s="20"/>
      <c r="CQB712" s="19"/>
      <c r="CQC712" s="20"/>
      <c r="CQD712" s="20"/>
      <c r="CQE712" s="20"/>
      <c r="CQF712" s="20"/>
      <c r="CQG712" s="20"/>
      <c r="CQH712" s="19"/>
      <c r="CQI712" s="20"/>
      <c r="CQJ712" s="20"/>
      <c r="CQK712" s="20"/>
      <c r="CQL712" s="20"/>
      <c r="CQM712" s="20"/>
      <c r="CQN712" s="19"/>
      <c r="CQO712" s="20"/>
      <c r="CQP712" s="20"/>
      <c r="CQQ712" s="20"/>
      <c r="CQR712" s="20"/>
      <c r="CQS712" s="20"/>
      <c r="CQT712" s="19"/>
      <c r="CQU712" s="20"/>
      <c r="CQV712" s="20"/>
      <c r="CQW712" s="20"/>
      <c r="CQX712" s="20"/>
      <c r="CQY712" s="20"/>
      <c r="CQZ712" s="19"/>
      <c r="CRA712" s="20"/>
      <c r="CRB712" s="20"/>
      <c r="CRC712" s="20"/>
      <c r="CRD712" s="20"/>
      <c r="CRE712" s="20"/>
      <c r="CRF712" s="19"/>
      <c r="CRG712" s="20"/>
      <c r="CRH712" s="20"/>
      <c r="CRI712" s="20"/>
      <c r="CRJ712" s="20"/>
      <c r="CRK712" s="20"/>
      <c r="CRL712" s="19"/>
      <c r="CRM712" s="20"/>
      <c r="CRN712" s="20"/>
      <c r="CRO712" s="20"/>
      <c r="CRP712" s="20"/>
      <c r="CRQ712" s="20"/>
      <c r="CRR712" s="19"/>
      <c r="CRS712" s="20"/>
      <c r="CRT712" s="20"/>
      <c r="CRU712" s="20"/>
      <c r="CRV712" s="20"/>
      <c r="CRW712" s="20"/>
      <c r="CRX712" s="19"/>
      <c r="CRY712" s="20"/>
      <c r="CRZ712" s="20"/>
      <c r="CSA712" s="20"/>
      <c r="CSB712" s="20"/>
      <c r="CSC712" s="20"/>
      <c r="CSD712" s="19"/>
      <c r="CSE712" s="20"/>
      <c r="CSF712" s="20"/>
      <c r="CSG712" s="20"/>
      <c r="CSH712" s="20"/>
      <c r="CSI712" s="20"/>
      <c r="CSJ712" s="19"/>
      <c r="CSK712" s="20"/>
      <c r="CSL712" s="20"/>
      <c r="CSM712" s="20"/>
      <c r="CSN712" s="20"/>
      <c r="CSO712" s="20"/>
      <c r="CSP712" s="19"/>
      <c r="CSQ712" s="20"/>
      <c r="CSR712" s="20"/>
      <c r="CSS712" s="20"/>
      <c r="CST712" s="20"/>
      <c r="CSU712" s="20"/>
      <c r="CSV712" s="19"/>
      <c r="CSW712" s="20"/>
      <c r="CSX712" s="20"/>
      <c r="CSY712" s="20"/>
      <c r="CSZ712" s="20"/>
      <c r="CTA712" s="20"/>
      <c r="CTB712" s="19"/>
      <c r="CTC712" s="20"/>
      <c r="CTD712" s="20"/>
      <c r="CTE712" s="20"/>
      <c r="CTF712" s="20"/>
      <c r="CTG712" s="20"/>
      <c r="CTH712" s="19"/>
      <c r="CTI712" s="20"/>
      <c r="CTJ712" s="20"/>
      <c r="CTK712" s="20"/>
      <c r="CTL712" s="20"/>
      <c r="CTM712" s="20"/>
      <c r="CTN712" s="19"/>
      <c r="CTO712" s="20"/>
      <c r="CTP712" s="20"/>
      <c r="CTQ712" s="20"/>
      <c r="CTR712" s="20"/>
      <c r="CTS712" s="20"/>
      <c r="CTT712" s="19"/>
      <c r="CTU712" s="20"/>
      <c r="CTV712" s="20"/>
      <c r="CTW712" s="20"/>
      <c r="CTX712" s="20"/>
      <c r="CTY712" s="20"/>
      <c r="CTZ712" s="19"/>
      <c r="CUA712" s="20"/>
      <c r="CUB712" s="20"/>
      <c r="CUC712" s="20"/>
      <c r="CUD712" s="20"/>
      <c r="CUE712" s="20"/>
      <c r="CUF712" s="19"/>
      <c r="CUG712" s="20"/>
      <c r="CUH712" s="20"/>
      <c r="CUI712" s="20"/>
      <c r="CUJ712" s="20"/>
      <c r="CUK712" s="20"/>
      <c r="CUL712" s="19"/>
      <c r="CUM712" s="20"/>
      <c r="CUN712" s="20"/>
      <c r="CUO712" s="20"/>
      <c r="CUP712" s="20"/>
      <c r="CUQ712" s="20"/>
      <c r="CUR712" s="19"/>
      <c r="CUS712" s="20"/>
      <c r="CUT712" s="20"/>
      <c r="CUU712" s="20"/>
      <c r="CUV712" s="20"/>
      <c r="CUW712" s="20"/>
      <c r="CUX712" s="19"/>
      <c r="CUY712" s="20"/>
      <c r="CUZ712" s="20"/>
      <c r="CVA712" s="20"/>
      <c r="CVB712" s="20"/>
      <c r="CVC712" s="20"/>
      <c r="CVD712" s="19"/>
      <c r="CVE712" s="20"/>
      <c r="CVF712" s="20"/>
      <c r="CVG712" s="20"/>
      <c r="CVH712" s="20"/>
      <c r="CVI712" s="20"/>
      <c r="CVJ712" s="19"/>
      <c r="CVK712" s="20"/>
      <c r="CVL712" s="20"/>
      <c r="CVM712" s="20"/>
      <c r="CVN712" s="20"/>
      <c r="CVO712" s="20"/>
      <c r="CVP712" s="19"/>
      <c r="CVQ712" s="20"/>
      <c r="CVR712" s="20"/>
      <c r="CVS712" s="20"/>
      <c r="CVT712" s="20"/>
      <c r="CVU712" s="20"/>
      <c r="CVV712" s="19"/>
      <c r="CVW712" s="20"/>
      <c r="CVX712" s="20"/>
      <c r="CVY712" s="20"/>
      <c r="CVZ712" s="20"/>
      <c r="CWA712" s="20"/>
      <c r="CWB712" s="19"/>
      <c r="CWC712" s="20"/>
      <c r="CWD712" s="20"/>
      <c r="CWE712" s="20"/>
      <c r="CWF712" s="20"/>
      <c r="CWG712" s="20"/>
      <c r="CWH712" s="19"/>
      <c r="CWI712" s="20"/>
      <c r="CWJ712" s="20"/>
      <c r="CWK712" s="20"/>
      <c r="CWL712" s="20"/>
      <c r="CWM712" s="20"/>
      <c r="CWN712" s="19"/>
      <c r="CWO712" s="20"/>
      <c r="CWP712" s="20"/>
      <c r="CWQ712" s="20"/>
      <c r="CWR712" s="20"/>
      <c r="CWS712" s="20"/>
      <c r="CWT712" s="19"/>
      <c r="CWU712" s="20"/>
      <c r="CWV712" s="20"/>
      <c r="CWW712" s="20"/>
      <c r="CWX712" s="20"/>
      <c r="CWY712" s="20"/>
      <c r="CWZ712" s="19"/>
      <c r="CXA712" s="20"/>
      <c r="CXB712" s="20"/>
      <c r="CXC712" s="20"/>
      <c r="CXD712" s="20"/>
      <c r="CXE712" s="20"/>
      <c r="CXF712" s="19"/>
      <c r="CXG712" s="20"/>
      <c r="CXH712" s="20"/>
      <c r="CXI712" s="20"/>
      <c r="CXJ712" s="20"/>
      <c r="CXK712" s="20"/>
      <c r="CXL712" s="19"/>
      <c r="CXM712" s="20"/>
      <c r="CXN712" s="20"/>
      <c r="CXO712" s="20"/>
      <c r="CXP712" s="20"/>
      <c r="CXQ712" s="20"/>
      <c r="CXR712" s="19"/>
      <c r="CXS712" s="20"/>
      <c r="CXT712" s="20"/>
      <c r="CXU712" s="20"/>
      <c r="CXV712" s="20"/>
      <c r="CXW712" s="20"/>
      <c r="CXX712" s="19"/>
      <c r="CXY712" s="20"/>
      <c r="CXZ712" s="20"/>
      <c r="CYA712" s="20"/>
      <c r="CYB712" s="20"/>
      <c r="CYC712" s="20"/>
      <c r="CYD712" s="19"/>
      <c r="CYE712" s="20"/>
      <c r="CYF712" s="20"/>
      <c r="CYG712" s="20"/>
      <c r="CYH712" s="20"/>
      <c r="CYI712" s="20"/>
      <c r="CYJ712" s="19"/>
      <c r="CYK712" s="20"/>
      <c r="CYL712" s="20"/>
      <c r="CYM712" s="20"/>
      <c r="CYN712" s="20"/>
      <c r="CYO712" s="20"/>
      <c r="CYP712" s="19"/>
      <c r="CYQ712" s="20"/>
      <c r="CYR712" s="20"/>
      <c r="CYS712" s="20"/>
      <c r="CYT712" s="20"/>
      <c r="CYU712" s="20"/>
      <c r="CYV712" s="19"/>
      <c r="CYW712" s="20"/>
      <c r="CYX712" s="20"/>
      <c r="CYY712" s="20"/>
      <c r="CYZ712" s="20"/>
      <c r="CZA712" s="20"/>
      <c r="CZB712" s="19"/>
      <c r="CZC712" s="20"/>
      <c r="CZD712" s="20"/>
      <c r="CZE712" s="20"/>
      <c r="CZF712" s="20"/>
      <c r="CZG712" s="20"/>
      <c r="CZH712" s="19"/>
      <c r="CZI712" s="20"/>
      <c r="CZJ712" s="20"/>
      <c r="CZK712" s="20"/>
      <c r="CZL712" s="20"/>
      <c r="CZM712" s="20"/>
      <c r="CZN712" s="19"/>
      <c r="CZO712" s="20"/>
      <c r="CZP712" s="20"/>
      <c r="CZQ712" s="20"/>
      <c r="CZR712" s="20"/>
      <c r="CZS712" s="20"/>
      <c r="CZT712" s="19"/>
      <c r="CZU712" s="20"/>
      <c r="CZV712" s="20"/>
      <c r="CZW712" s="20"/>
      <c r="CZX712" s="20"/>
      <c r="CZY712" s="20"/>
      <c r="CZZ712" s="19"/>
      <c r="DAA712" s="20"/>
      <c r="DAB712" s="20"/>
      <c r="DAC712" s="20"/>
      <c r="DAD712" s="20"/>
      <c r="DAE712" s="20"/>
      <c r="DAF712" s="19"/>
      <c r="DAG712" s="20"/>
      <c r="DAH712" s="20"/>
      <c r="DAI712" s="20"/>
      <c r="DAJ712" s="20"/>
      <c r="DAK712" s="20"/>
      <c r="DAL712" s="19"/>
      <c r="DAM712" s="20"/>
      <c r="DAN712" s="20"/>
      <c r="DAO712" s="20"/>
      <c r="DAP712" s="20"/>
      <c r="DAQ712" s="20"/>
      <c r="DAR712" s="19"/>
      <c r="DAS712" s="20"/>
      <c r="DAT712" s="20"/>
      <c r="DAU712" s="20"/>
      <c r="DAV712" s="20"/>
      <c r="DAW712" s="20"/>
      <c r="DAX712" s="19"/>
      <c r="DAY712" s="20"/>
      <c r="DAZ712" s="20"/>
      <c r="DBA712" s="20"/>
      <c r="DBB712" s="20"/>
      <c r="DBC712" s="20"/>
      <c r="DBD712" s="19"/>
      <c r="DBE712" s="20"/>
      <c r="DBF712" s="20"/>
      <c r="DBG712" s="20"/>
      <c r="DBH712" s="20"/>
      <c r="DBI712" s="20"/>
      <c r="DBJ712" s="19"/>
      <c r="DBK712" s="20"/>
      <c r="DBL712" s="20"/>
      <c r="DBM712" s="20"/>
      <c r="DBN712" s="20"/>
      <c r="DBO712" s="20"/>
      <c r="DBP712" s="19"/>
      <c r="DBQ712" s="20"/>
      <c r="DBR712" s="20"/>
      <c r="DBS712" s="20"/>
      <c r="DBT712" s="20"/>
      <c r="DBU712" s="20"/>
      <c r="DBV712" s="19"/>
      <c r="DBW712" s="20"/>
      <c r="DBX712" s="20"/>
      <c r="DBY712" s="20"/>
      <c r="DBZ712" s="20"/>
      <c r="DCA712" s="20"/>
      <c r="DCB712" s="19"/>
      <c r="DCC712" s="20"/>
      <c r="DCD712" s="20"/>
      <c r="DCE712" s="20"/>
      <c r="DCF712" s="20"/>
      <c r="DCG712" s="20"/>
      <c r="DCH712" s="19"/>
      <c r="DCI712" s="20"/>
      <c r="DCJ712" s="20"/>
      <c r="DCK712" s="20"/>
      <c r="DCL712" s="20"/>
      <c r="DCM712" s="20"/>
      <c r="DCN712" s="19"/>
      <c r="DCO712" s="20"/>
      <c r="DCP712" s="20"/>
      <c r="DCQ712" s="20"/>
      <c r="DCR712" s="20"/>
      <c r="DCS712" s="20"/>
      <c r="DCT712" s="19"/>
      <c r="DCU712" s="20"/>
      <c r="DCV712" s="20"/>
      <c r="DCW712" s="20"/>
      <c r="DCX712" s="20"/>
      <c r="DCY712" s="20"/>
      <c r="DCZ712" s="19"/>
      <c r="DDA712" s="20"/>
      <c r="DDB712" s="20"/>
      <c r="DDC712" s="20"/>
      <c r="DDD712" s="20"/>
      <c r="DDE712" s="20"/>
      <c r="DDF712" s="19"/>
      <c r="DDG712" s="20"/>
      <c r="DDH712" s="20"/>
      <c r="DDI712" s="20"/>
      <c r="DDJ712" s="20"/>
      <c r="DDK712" s="20"/>
      <c r="DDL712" s="19"/>
      <c r="DDM712" s="20"/>
      <c r="DDN712" s="20"/>
      <c r="DDO712" s="20"/>
      <c r="DDP712" s="20"/>
      <c r="DDQ712" s="20"/>
      <c r="DDR712" s="19"/>
      <c r="DDS712" s="20"/>
      <c r="DDT712" s="20"/>
      <c r="DDU712" s="20"/>
      <c r="DDV712" s="20"/>
      <c r="DDW712" s="20"/>
      <c r="DDX712" s="19"/>
      <c r="DDY712" s="20"/>
      <c r="DDZ712" s="20"/>
      <c r="DEA712" s="20"/>
      <c r="DEB712" s="20"/>
      <c r="DEC712" s="20"/>
      <c r="DED712" s="19"/>
      <c r="DEE712" s="20"/>
      <c r="DEF712" s="20"/>
      <c r="DEG712" s="20"/>
      <c r="DEH712" s="20"/>
      <c r="DEI712" s="20"/>
      <c r="DEJ712" s="19"/>
      <c r="DEK712" s="20"/>
      <c r="DEL712" s="20"/>
      <c r="DEM712" s="20"/>
      <c r="DEN712" s="20"/>
      <c r="DEO712" s="20"/>
      <c r="DEP712" s="19"/>
      <c r="DEQ712" s="20"/>
      <c r="DER712" s="20"/>
      <c r="DES712" s="20"/>
      <c r="DET712" s="20"/>
      <c r="DEU712" s="20"/>
      <c r="DEV712" s="19"/>
      <c r="DEW712" s="20"/>
      <c r="DEX712" s="20"/>
      <c r="DEY712" s="20"/>
      <c r="DEZ712" s="20"/>
      <c r="DFA712" s="20"/>
      <c r="DFB712" s="19"/>
      <c r="DFC712" s="20"/>
      <c r="DFD712" s="20"/>
      <c r="DFE712" s="20"/>
      <c r="DFF712" s="20"/>
      <c r="DFG712" s="20"/>
      <c r="DFH712" s="19"/>
      <c r="DFI712" s="20"/>
      <c r="DFJ712" s="20"/>
      <c r="DFK712" s="20"/>
      <c r="DFL712" s="20"/>
      <c r="DFM712" s="20"/>
      <c r="DFN712" s="19"/>
      <c r="DFO712" s="20"/>
      <c r="DFP712" s="20"/>
      <c r="DFQ712" s="20"/>
      <c r="DFR712" s="20"/>
      <c r="DFS712" s="20"/>
      <c r="DFT712" s="19"/>
      <c r="DFU712" s="20"/>
      <c r="DFV712" s="20"/>
      <c r="DFW712" s="20"/>
      <c r="DFX712" s="20"/>
      <c r="DFY712" s="20"/>
      <c r="DFZ712" s="19"/>
      <c r="DGA712" s="20"/>
      <c r="DGB712" s="20"/>
      <c r="DGC712" s="20"/>
      <c r="DGD712" s="20"/>
      <c r="DGE712" s="20"/>
      <c r="DGF712" s="19"/>
      <c r="DGG712" s="20"/>
      <c r="DGH712" s="20"/>
      <c r="DGI712" s="20"/>
      <c r="DGJ712" s="20"/>
      <c r="DGK712" s="20"/>
      <c r="DGL712" s="19"/>
      <c r="DGM712" s="20"/>
      <c r="DGN712" s="20"/>
      <c r="DGO712" s="20"/>
      <c r="DGP712" s="20"/>
      <c r="DGQ712" s="20"/>
      <c r="DGR712" s="19"/>
      <c r="DGS712" s="20"/>
      <c r="DGT712" s="20"/>
      <c r="DGU712" s="20"/>
      <c r="DGV712" s="20"/>
      <c r="DGW712" s="20"/>
      <c r="DGX712" s="19"/>
      <c r="DGY712" s="20"/>
      <c r="DGZ712" s="20"/>
      <c r="DHA712" s="20"/>
      <c r="DHB712" s="20"/>
      <c r="DHC712" s="20"/>
      <c r="DHD712" s="19"/>
      <c r="DHE712" s="20"/>
      <c r="DHF712" s="20"/>
      <c r="DHG712" s="20"/>
      <c r="DHH712" s="20"/>
      <c r="DHI712" s="20"/>
      <c r="DHJ712" s="19"/>
      <c r="DHK712" s="20"/>
      <c r="DHL712" s="20"/>
      <c r="DHM712" s="20"/>
      <c r="DHN712" s="20"/>
      <c r="DHO712" s="20"/>
      <c r="DHP712" s="19"/>
      <c r="DHQ712" s="20"/>
      <c r="DHR712" s="20"/>
      <c r="DHS712" s="20"/>
      <c r="DHT712" s="20"/>
      <c r="DHU712" s="20"/>
      <c r="DHV712" s="19"/>
      <c r="DHW712" s="20"/>
      <c r="DHX712" s="20"/>
      <c r="DHY712" s="20"/>
      <c r="DHZ712" s="20"/>
      <c r="DIA712" s="20"/>
      <c r="DIB712" s="19"/>
      <c r="DIC712" s="20"/>
      <c r="DID712" s="20"/>
      <c r="DIE712" s="20"/>
      <c r="DIF712" s="20"/>
      <c r="DIG712" s="20"/>
      <c r="DIH712" s="19"/>
      <c r="DII712" s="20"/>
      <c r="DIJ712" s="20"/>
      <c r="DIK712" s="20"/>
      <c r="DIL712" s="20"/>
      <c r="DIM712" s="20"/>
      <c r="DIN712" s="19"/>
      <c r="DIO712" s="20"/>
      <c r="DIP712" s="20"/>
      <c r="DIQ712" s="20"/>
      <c r="DIR712" s="20"/>
      <c r="DIS712" s="20"/>
      <c r="DIT712" s="19"/>
      <c r="DIU712" s="20"/>
      <c r="DIV712" s="20"/>
      <c r="DIW712" s="20"/>
      <c r="DIX712" s="20"/>
      <c r="DIY712" s="20"/>
      <c r="DIZ712" s="19"/>
      <c r="DJA712" s="20"/>
      <c r="DJB712" s="20"/>
      <c r="DJC712" s="20"/>
      <c r="DJD712" s="20"/>
      <c r="DJE712" s="20"/>
      <c r="DJF712" s="19"/>
      <c r="DJG712" s="20"/>
      <c r="DJH712" s="20"/>
      <c r="DJI712" s="20"/>
      <c r="DJJ712" s="20"/>
      <c r="DJK712" s="20"/>
      <c r="DJL712" s="19"/>
      <c r="DJM712" s="20"/>
      <c r="DJN712" s="20"/>
      <c r="DJO712" s="20"/>
      <c r="DJP712" s="20"/>
      <c r="DJQ712" s="20"/>
      <c r="DJR712" s="19"/>
      <c r="DJS712" s="20"/>
      <c r="DJT712" s="20"/>
      <c r="DJU712" s="20"/>
      <c r="DJV712" s="20"/>
      <c r="DJW712" s="20"/>
      <c r="DJX712" s="19"/>
      <c r="DJY712" s="20"/>
      <c r="DJZ712" s="20"/>
      <c r="DKA712" s="20"/>
      <c r="DKB712" s="20"/>
      <c r="DKC712" s="20"/>
      <c r="DKD712" s="19"/>
      <c r="DKE712" s="20"/>
      <c r="DKF712" s="20"/>
      <c r="DKG712" s="20"/>
      <c r="DKH712" s="20"/>
      <c r="DKI712" s="20"/>
      <c r="DKJ712" s="19"/>
      <c r="DKK712" s="20"/>
      <c r="DKL712" s="20"/>
      <c r="DKM712" s="20"/>
      <c r="DKN712" s="20"/>
      <c r="DKO712" s="20"/>
      <c r="DKP712" s="19"/>
      <c r="DKQ712" s="20"/>
      <c r="DKR712" s="20"/>
      <c r="DKS712" s="20"/>
      <c r="DKT712" s="20"/>
      <c r="DKU712" s="20"/>
      <c r="DKV712" s="19"/>
      <c r="DKW712" s="20"/>
      <c r="DKX712" s="20"/>
      <c r="DKY712" s="20"/>
      <c r="DKZ712" s="20"/>
      <c r="DLA712" s="20"/>
      <c r="DLB712" s="19"/>
      <c r="DLC712" s="20"/>
      <c r="DLD712" s="20"/>
      <c r="DLE712" s="20"/>
      <c r="DLF712" s="20"/>
      <c r="DLG712" s="20"/>
      <c r="DLH712" s="19"/>
      <c r="DLI712" s="20"/>
      <c r="DLJ712" s="20"/>
      <c r="DLK712" s="20"/>
      <c r="DLL712" s="20"/>
      <c r="DLM712" s="20"/>
      <c r="DLN712" s="19"/>
      <c r="DLO712" s="20"/>
      <c r="DLP712" s="20"/>
      <c r="DLQ712" s="20"/>
      <c r="DLR712" s="20"/>
      <c r="DLS712" s="20"/>
      <c r="DLT712" s="19"/>
      <c r="DLU712" s="20"/>
      <c r="DLV712" s="20"/>
      <c r="DLW712" s="20"/>
      <c r="DLX712" s="20"/>
      <c r="DLY712" s="20"/>
      <c r="DLZ712" s="19"/>
      <c r="DMA712" s="20"/>
      <c r="DMB712" s="20"/>
      <c r="DMC712" s="20"/>
      <c r="DMD712" s="20"/>
      <c r="DME712" s="20"/>
      <c r="DMF712" s="19"/>
      <c r="DMG712" s="20"/>
      <c r="DMH712" s="20"/>
      <c r="DMI712" s="20"/>
      <c r="DMJ712" s="20"/>
      <c r="DMK712" s="20"/>
      <c r="DML712" s="19"/>
      <c r="DMM712" s="20"/>
      <c r="DMN712" s="20"/>
      <c r="DMO712" s="20"/>
      <c r="DMP712" s="20"/>
      <c r="DMQ712" s="20"/>
      <c r="DMR712" s="19"/>
      <c r="DMS712" s="20"/>
      <c r="DMT712" s="20"/>
      <c r="DMU712" s="20"/>
      <c r="DMV712" s="20"/>
      <c r="DMW712" s="20"/>
      <c r="DMX712" s="19"/>
      <c r="DMY712" s="20"/>
      <c r="DMZ712" s="20"/>
      <c r="DNA712" s="20"/>
      <c r="DNB712" s="20"/>
      <c r="DNC712" s="20"/>
      <c r="DND712" s="19"/>
      <c r="DNE712" s="20"/>
      <c r="DNF712" s="20"/>
      <c r="DNG712" s="20"/>
      <c r="DNH712" s="20"/>
      <c r="DNI712" s="20"/>
      <c r="DNJ712" s="19"/>
      <c r="DNK712" s="20"/>
      <c r="DNL712" s="20"/>
      <c r="DNM712" s="20"/>
      <c r="DNN712" s="20"/>
      <c r="DNO712" s="20"/>
      <c r="DNP712" s="19"/>
      <c r="DNQ712" s="20"/>
      <c r="DNR712" s="20"/>
      <c r="DNS712" s="20"/>
      <c r="DNT712" s="20"/>
      <c r="DNU712" s="20"/>
      <c r="DNV712" s="19"/>
      <c r="DNW712" s="20"/>
      <c r="DNX712" s="20"/>
      <c r="DNY712" s="20"/>
      <c r="DNZ712" s="20"/>
      <c r="DOA712" s="20"/>
      <c r="DOB712" s="19"/>
      <c r="DOC712" s="20"/>
      <c r="DOD712" s="20"/>
      <c r="DOE712" s="20"/>
      <c r="DOF712" s="20"/>
      <c r="DOG712" s="20"/>
      <c r="DOH712" s="19"/>
      <c r="DOI712" s="20"/>
      <c r="DOJ712" s="20"/>
      <c r="DOK712" s="20"/>
      <c r="DOL712" s="20"/>
      <c r="DOM712" s="20"/>
      <c r="DON712" s="19"/>
      <c r="DOO712" s="20"/>
      <c r="DOP712" s="20"/>
      <c r="DOQ712" s="20"/>
      <c r="DOR712" s="20"/>
      <c r="DOS712" s="20"/>
      <c r="DOT712" s="19"/>
      <c r="DOU712" s="20"/>
      <c r="DOV712" s="20"/>
      <c r="DOW712" s="20"/>
      <c r="DOX712" s="20"/>
      <c r="DOY712" s="20"/>
      <c r="DOZ712" s="19"/>
      <c r="DPA712" s="20"/>
      <c r="DPB712" s="20"/>
      <c r="DPC712" s="20"/>
      <c r="DPD712" s="20"/>
      <c r="DPE712" s="20"/>
      <c r="DPF712" s="19"/>
      <c r="DPG712" s="20"/>
      <c r="DPH712" s="20"/>
      <c r="DPI712" s="20"/>
      <c r="DPJ712" s="20"/>
      <c r="DPK712" s="20"/>
      <c r="DPL712" s="19"/>
      <c r="DPM712" s="20"/>
      <c r="DPN712" s="20"/>
      <c r="DPO712" s="20"/>
      <c r="DPP712" s="20"/>
      <c r="DPQ712" s="20"/>
      <c r="DPR712" s="19"/>
      <c r="DPS712" s="20"/>
      <c r="DPT712" s="20"/>
      <c r="DPU712" s="20"/>
      <c r="DPV712" s="20"/>
      <c r="DPW712" s="20"/>
      <c r="DPX712" s="19"/>
      <c r="DPY712" s="20"/>
      <c r="DPZ712" s="20"/>
      <c r="DQA712" s="20"/>
      <c r="DQB712" s="20"/>
      <c r="DQC712" s="20"/>
      <c r="DQD712" s="19"/>
      <c r="DQE712" s="20"/>
      <c r="DQF712" s="20"/>
      <c r="DQG712" s="20"/>
      <c r="DQH712" s="20"/>
      <c r="DQI712" s="20"/>
      <c r="DQJ712" s="19"/>
      <c r="DQK712" s="20"/>
      <c r="DQL712" s="20"/>
      <c r="DQM712" s="20"/>
      <c r="DQN712" s="20"/>
      <c r="DQO712" s="20"/>
      <c r="DQP712" s="19"/>
      <c r="DQQ712" s="20"/>
      <c r="DQR712" s="20"/>
      <c r="DQS712" s="20"/>
      <c r="DQT712" s="20"/>
      <c r="DQU712" s="20"/>
      <c r="DQV712" s="19"/>
      <c r="DQW712" s="20"/>
      <c r="DQX712" s="20"/>
      <c r="DQY712" s="20"/>
      <c r="DQZ712" s="20"/>
      <c r="DRA712" s="20"/>
      <c r="DRB712" s="19"/>
      <c r="DRC712" s="20"/>
      <c r="DRD712" s="20"/>
      <c r="DRE712" s="20"/>
      <c r="DRF712" s="20"/>
      <c r="DRG712" s="20"/>
      <c r="DRH712" s="19"/>
      <c r="DRI712" s="20"/>
      <c r="DRJ712" s="20"/>
      <c r="DRK712" s="20"/>
      <c r="DRL712" s="20"/>
      <c r="DRM712" s="20"/>
      <c r="DRN712" s="19"/>
      <c r="DRO712" s="20"/>
      <c r="DRP712" s="20"/>
      <c r="DRQ712" s="20"/>
      <c r="DRR712" s="20"/>
      <c r="DRS712" s="20"/>
      <c r="DRT712" s="19"/>
      <c r="DRU712" s="20"/>
      <c r="DRV712" s="20"/>
      <c r="DRW712" s="20"/>
      <c r="DRX712" s="20"/>
      <c r="DRY712" s="20"/>
      <c r="DRZ712" s="19"/>
      <c r="DSA712" s="20"/>
      <c r="DSB712" s="20"/>
      <c r="DSC712" s="20"/>
      <c r="DSD712" s="20"/>
      <c r="DSE712" s="20"/>
      <c r="DSF712" s="19"/>
      <c r="DSG712" s="20"/>
      <c r="DSH712" s="20"/>
      <c r="DSI712" s="20"/>
      <c r="DSJ712" s="20"/>
      <c r="DSK712" s="20"/>
      <c r="DSL712" s="19"/>
      <c r="DSM712" s="20"/>
      <c r="DSN712" s="20"/>
      <c r="DSO712" s="20"/>
      <c r="DSP712" s="20"/>
      <c r="DSQ712" s="20"/>
      <c r="DSR712" s="19"/>
      <c r="DSS712" s="20"/>
      <c r="DST712" s="20"/>
      <c r="DSU712" s="20"/>
      <c r="DSV712" s="20"/>
      <c r="DSW712" s="20"/>
      <c r="DSX712" s="19"/>
      <c r="DSY712" s="20"/>
      <c r="DSZ712" s="20"/>
      <c r="DTA712" s="20"/>
      <c r="DTB712" s="20"/>
      <c r="DTC712" s="20"/>
      <c r="DTD712" s="19"/>
      <c r="DTE712" s="20"/>
      <c r="DTF712" s="20"/>
      <c r="DTG712" s="20"/>
      <c r="DTH712" s="20"/>
      <c r="DTI712" s="20"/>
      <c r="DTJ712" s="19"/>
      <c r="DTK712" s="20"/>
      <c r="DTL712" s="20"/>
      <c r="DTM712" s="20"/>
      <c r="DTN712" s="20"/>
      <c r="DTO712" s="20"/>
      <c r="DTP712" s="19"/>
      <c r="DTQ712" s="20"/>
      <c r="DTR712" s="20"/>
      <c r="DTS712" s="20"/>
      <c r="DTT712" s="20"/>
      <c r="DTU712" s="20"/>
      <c r="DTV712" s="19"/>
      <c r="DTW712" s="20"/>
      <c r="DTX712" s="20"/>
      <c r="DTY712" s="20"/>
      <c r="DTZ712" s="20"/>
      <c r="DUA712" s="20"/>
      <c r="DUB712" s="19"/>
      <c r="DUC712" s="20"/>
      <c r="DUD712" s="20"/>
      <c r="DUE712" s="20"/>
      <c r="DUF712" s="20"/>
      <c r="DUG712" s="20"/>
      <c r="DUH712" s="19"/>
      <c r="DUI712" s="20"/>
      <c r="DUJ712" s="20"/>
      <c r="DUK712" s="20"/>
      <c r="DUL712" s="20"/>
      <c r="DUM712" s="20"/>
      <c r="DUN712" s="19"/>
      <c r="DUO712" s="20"/>
      <c r="DUP712" s="20"/>
      <c r="DUQ712" s="20"/>
      <c r="DUR712" s="20"/>
      <c r="DUS712" s="20"/>
      <c r="DUT712" s="19"/>
      <c r="DUU712" s="20"/>
      <c r="DUV712" s="20"/>
      <c r="DUW712" s="20"/>
      <c r="DUX712" s="20"/>
      <c r="DUY712" s="20"/>
      <c r="DUZ712" s="19"/>
      <c r="DVA712" s="20"/>
      <c r="DVB712" s="20"/>
      <c r="DVC712" s="20"/>
      <c r="DVD712" s="20"/>
      <c r="DVE712" s="20"/>
      <c r="DVF712" s="19"/>
      <c r="DVG712" s="20"/>
      <c r="DVH712" s="20"/>
      <c r="DVI712" s="20"/>
      <c r="DVJ712" s="20"/>
      <c r="DVK712" s="20"/>
      <c r="DVL712" s="19"/>
      <c r="DVM712" s="20"/>
      <c r="DVN712" s="20"/>
      <c r="DVO712" s="20"/>
      <c r="DVP712" s="20"/>
      <c r="DVQ712" s="20"/>
      <c r="DVR712" s="19"/>
      <c r="DVS712" s="20"/>
      <c r="DVT712" s="20"/>
      <c r="DVU712" s="20"/>
      <c r="DVV712" s="20"/>
      <c r="DVW712" s="20"/>
      <c r="DVX712" s="19"/>
      <c r="DVY712" s="20"/>
      <c r="DVZ712" s="20"/>
      <c r="DWA712" s="20"/>
      <c r="DWB712" s="20"/>
      <c r="DWC712" s="20"/>
      <c r="DWD712" s="19"/>
      <c r="DWE712" s="20"/>
      <c r="DWF712" s="20"/>
      <c r="DWG712" s="20"/>
      <c r="DWH712" s="20"/>
      <c r="DWI712" s="20"/>
      <c r="DWJ712" s="19"/>
      <c r="DWK712" s="20"/>
      <c r="DWL712" s="20"/>
      <c r="DWM712" s="20"/>
      <c r="DWN712" s="20"/>
      <c r="DWO712" s="20"/>
      <c r="DWP712" s="19"/>
      <c r="DWQ712" s="20"/>
      <c r="DWR712" s="20"/>
      <c r="DWS712" s="20"/>
      <c r="DWT712" s="20"/>
      <c r="DWU712" s="20"/>
      <c r="DWV712" s="19"/>
      <c r="DWW712" s="20"/>
      <c r="DWX712" s="20"/>
      <c r="DWY712" s="20"/>
      <c r="DWZ712" s="20"/>
      <c r="DXA712" s="20"/>
      <c r="DXB712" s="19"/>
      <c r="DXC712" s="20"/>
      <c r="DXD712" s="20"/>
      <c r="DXE712" s="20"/>
      <c r="DXF712" s="20"/>
      <c r="DXG712" s="20"/>
      <c r="DXH712" s="19"/>
      <c r="DXI712" s="20"/>
      <c r="DXJ712" s="20"/>
      <c r="DXK712" s="20"/>
      <c r="DXL712" s="20"/>
      <c r="DXM712" s="20"/>
      <c r="DXN712" s="19"/>
      <c r="DXO712" s="20"/>
      <c r="DXP712" s="20"/>
      <c r="DXQ712" s="20"/>
      <c r="DXR712" s="20"/>
      <c r="DXS712" s="20"/>
      <c r="DXT712" s="19"/>
      <c r="DXU712" s="20"/>
      <c r="DXV712" s="20"/>
      <c r="DXW712" s="20"/>
      <c r="DXX712" s="20"/>
      <c r="DXY712" s="20"/>
      <c r="DXZ712" s="19"/>
      <c r="DYA712" s="20"/>
      <c r="DYB712" s="20"/>
      <c r="DYC712" s="20"/>
      <c r="DYD712" s="20"/>
      <c r="DYE712" s="20"/>
      <c r="DYF712" s="19"/>
      <c r="DYG712" s="20"/>
      <c r="DYH712" s="20"/>
      <c r="DYI712" s="20"/>
      <c r="DYJ712" s="20"/>
      <c r="DYK712" s="20"/>
      <c r="DYL712" s="19"/>
      <c r="DYM712" s="20"/>
      <c r="DYN712" s="20"/>
      <c r="DYO712" s="20"/>
      <c r="DYP712" s="20"/>
      <c r="DYQ712" s="20"/>
      <c r="DYR712" s="19"/>
      <c r="DYS712" s="20"/>
      <c r="DYT712" s="20"/>
      <c r="DYU712" s="20"/>
      <c r="DYV712" s="20"/>
      <c r="DYW712" s="20"/>
      <c r="DYX712" s="19"/>
      <c r="DYY712" s="20"/>
      <c r="DYZ712" s="20"/>
      <c r="DZA712" s="20"/>
      <c r="DZB712" s="20"/>
      <c r="DZC712" s="20"/>
      <c r="DZD712" s="19"/>
      <c r="DZE712" s="20"/>
      <c r="DZF712" s="20"/>
      <c r="DZG712" s="20"/>
      <c r="DZH712" s="20"/>
      <c r="DZI712" s="20"/>
      <c r="DZJ712" s="19"/>
      <c r="DZK712" s="20"/>
      <c r="DZL712" s="20"/>
      <c r="DZM712" s="20"/>
      <c r="DZN712" s="20"/>
      <c r="DZO712" s="20"/>
      <c r="DZP712" s="19"/>
      <c r="DZQ712" s="20"/>
      <c r="DZR712" s="20"/>
      <c r="DZS712" s="20"/>
      <c r="DZT712" s="20"/>
      <c r="DZU712" s="20"/>
      <c r="DZV712" s="19"/>
      <c r="DZW712" s="20"/>
      <c r="DZX712" s="20"/>
      <c r="DZY712" s="20"/>
      <c r="DZZ712" s="20"/>
      <c r="EAA712" s="20"/>
      <c r="EAB712" s="19"/>
      <c r="EAC712" s="20"/>
      <c r="EAD712" s="20"/>
      <c r="EAE712" s="20"/>
      <c r="EAF712" s="20"/>
      <c r="EAG712" s="20"/>
      <c r="EAH712" s="19"/>
      <c r="EAI712" s="20"/>
      <c r="EAJ712" s="20"/>
      <c r="EAK712" s="20"/>
      <c r="EAL712" s="20"/>
      <c r="EAM712" s="20"/>
      <c r="EAN712" s="19"/>
      <c r="EAO712" s="20"/>
      <c r="EAP712" s="20"/>
      <c r="EAQ712" s="20"/>
      <c r="EAR712" s="20"/>
      <c r="EAS712" s="20"/>
      <c r="EAT712" s="19"/>
      <c r="EAU712" s="20"/>
      <c r="EAV712" s="20"/>
      <c r="EAW712" s="20"/>
      <c r="EAX712" s="20"/>
      <c r="EAY712" s="20"/>
      <c r="EAZ712" s="19"/>
      <c r="EBA712" s="20"/>
      <c r="EBB712" s="20"/>
      <c r="EBC712" s="20"/>
      <c r="EBD712" s="20"/>
      <c r="EBE712" s="20"/>
      <c r="EBF712" s="19"/>
      <c r="EBG712" s="20"/>
      <c r="EBH712" s="20"/>
      <c r="EBI712" s="20"/>
      <c r="EBJ712" s="20"/>
      <c r="EBK712" s="20"/>
      <c r="EBL712" s="19"/>
      <c r="EBM712" s="20"/>
      <c r="EBN712" s="20"/>
      <c r="EBO712" s="20"/>
      <c r="EBP712" s="20"/>
      <c r="EBQ712" s="20"/>
      <c r="EBR712" s="19"/>
      <c r="EBS712" s="20"/>
      <c r="EBT712" s="20"/>
      <c r="EBU712" s="20"/>
      <c r="EBV712" s="20"/>
      <c r="EBW712" s="20"/>
      <c r="EBX712" s="19"/>
      <c r="EBY712" s="20"/>
      <c r="EBZ712" s="20"/>
      <c r="ECA712" s="20"/>
      <c r="ECB712" s="20"/>
      <c r="ECC712" s="20"/>
      <c r="ECD712" s="19"/>
      <c r="ECE712" s="20"/>
      <c r="ECF712" s="20"/>
      <c r="ECG712" s="20"/>
      <c r="ECH712" s="20"/>
      <c r="ECI712" s="20"/>
      <c r="ECJ712" s="19"/>
      <c r="ECK712" s="20"/>
      <c r="ECL712" s="20"/>
      <c r="ECM712" s="20"/>
      <c r="ECN712" s="20"/>
      <c r="ECO712" s="20"/>
      <c r="ECP712" s="19"/>
      <c r="ECQ712" s="20"/>
      <c r="ECR712" s="20"/>
      <c r="ECS712" s="20"/>
      <c r="ECT712" s="20"/>
      <c r="ECU712" s="20"/>
      <c r="ECV712" s="19"/>
      <c r="ECW712" s="20"/>
      <c r="ECX712" s="20"/>
      <c r="ECY712" s="20"/>
      <c r="ECZ712" s="20"/>
      <c r="EDA712" s="20"/>
      <c r="EDB712" s="19"/>
      <c r="EDC712" s="20"/>
      <c r="EDD712" s="20"/>
      <c r="EDE712" s="20"/>
      <c r="EDF712" s="20"/>
      <c r="EDG712" s="20"/>
      <c r="EDH712" s="19"/>
      <c r="EDI712" s="20"/>
      <c r="EDJ712" s="20"/>
      <c r="EDK712" s="20"/>
      <c r="EDL712" s="20"/>
      <c r="EDM712" s="20"/>
      <c r="EDN712" s="19"/>
      <c r="EDO712" s="20"/>
      <c r="EDP712" s="20"/>
      <c r="EDQ712" s="20"/>
      <c r="EDR712" s="20"/>
      <c r="EDS712" s="20"/>
      <c r="EDT712" s="19"/>
      <c r="EDU712" s="20"/>
      <c r="EDV712" s="20"/>
      <c r="EDW712" s="20"/>
      <c r="EDX712" s="20"/>
      <c r="EDY712" s="20"/>
      <c r="EDZ712" s="19"/>
      <c r="EEA712" s="20"/>
      <c r="EEB712" s="20"/>
      <c r="EEC712" s="20"/>
      <c r="EED712" s="20"/>
      <c r="EEE712" s="20"/>
      <c r="EEF712" s="19"/>
      <c r="EEG712" s="20"/>
      <c r="EEH712" s="20"/>
      <c r="EEI712" s="20"/>
      <c r="EEJ712" s="20"/>
      <c r="EEK712" s="20"/>
      <c r="EEL712" s="19"/>
      <c r="EEM712" s="20"/>
      <c r="EEN712" s="20"/>
      <c r="EEO712" s="20"/>
      <c r="EEP712" s="20"/>
      <c r="EEQ712" s="20"/>
      <c r="EER712" s="19"/>
      <c r="EES712" s="20"/>
      <c r="EET712" s="20"/>
      <c r="EEU712" s="20"/>
      <c r="EEV712" s="20"/>
      <c r="EEW712" s="20"/>
      <c r="EEX712" s="19"/>
      <c r="EEY712" s="20"/>
      <c r="EEZ712" s="20"/>
      <c r="EFA712" s="20"/>
      <c r="EFB712" s="20"/>
      <c r="EFC712" s="20"/>
      <c r="EFD712" s="19"/>
      <c r="EFE712" s="20"/>
      <c r="EFF712" s="20"/>
      <c r="EFG712" s="20"/>
      <c r="EFH712" s="20"/>
      <c r="EFI712" s="20"/>
      <c r="EFJ712" s="19"/>
      <c r="EFK712" s="20"/>
      <c r="EFL712" s="20"/>
      <c r="EFM712" s="20"/>
      <c r="EFN712" s="20"/>
      <c r="EFO712" s="20"/>
      <c r="EFP712" s="19"/>
      <c r="EFQ712" s="20"/>
      <c r="EFR712" s="20"/>
      <c r="EFS712" s="20"/>
      <c r="EFT712" s="20"/>
      <c r="EFU712" s="20"/>
      <c r="EFV712" s="19"/>
      <c r="EFW712" s="20"/>
      <c r="EFX712" s="20"/>
      <c r="EFY712" s="20"/>
      <c r="EFZ712" s="20"/>
      <c r="EGA712" s="20"/>
      <c r="EGB712" s="19"/>
      <c r="EGC712" s="20"/>
      <c r="EGD712" s="20"/>
      <c r="EGE712" s="20"/>
      <c r="EGF712" s="20"/>
      <c r="EGG712" s="20"/>
      <c r="EGH712" s="19"/>
      <c r="EGI712" s="20"/>
      <c r="EGJ712" s="20"/>
      <c r="EGK712" s="20"/>
      <c r="EGL712" s="20"/>
      <c r="EGM712" s="20"/>
      <c r="EGN712" s="19"/>
      <c r="EGO712" s="20"/>
      <c r="EGP712" s="20"/>
      <c r="EGQ712" s="20"/>
      <c r="EGR712" s="20"/>
      <c r="EGS712" s="20"/>
      <c r="EGT712" s="19"/>
      <c r="EGU712" s="20"/>
      <c r="EGV712" s="20"/>
      <c r="EGW712" s="20"/>
      <c r="EGX712" s="20"/>
      <c r="EGY712" s="20"/>
      <c r="EGZ712" s="19"/>
      <c r="EHA712" s="20"/>
      <c r="EHB712" s="20"/>
      <c r="EHC712" s="20"/>
      <c r="EHD712" s="20"/>
      <c r="EHE712" s="20"/>
      <c r="EHF712" s="19"/>
      <c r="EHG712" s="20"/>
      <c r="EHH712" s="20"/>
      <c r="EHI712" s="20"/>
      <c r="EHJ712" s="20"/>
      <c r="EHK712" s="20"/>
      <c r="EHL712" s="19"/>
      <c r="EHM712" s="20"/>
      <c r="EHN712" s="20"/>
      <c r="EHO712" s="20"/>
      <c r="EHP712" s="20"/>
      <c r="EHQ712" s="20"/>
      <c r="EHR712" s="19"/>
      <c r="EHS712" s="20"/>
      <c r="EHT712" s="20"/>
      <c r="EHU712" s="20"/>
      <c r="EHV712" s="20"/>
      <c r="EHW712" s="20"/>
      <c r="EHX712" s="19"/>
      <c r="EHY712" s="20"/>
      <c r="EHZ712" s="20"/>
      <c r="EIA712" s="20"/>
      <c r="EIB712" s="20"/>
      <c r="EIC712" s="20"/>
      <c r="EID712" s="19"/>
      <c r="EIE712" s="20"/>
      <c r="EIF712" s="20"/>
      <c r="EIG712" s="20"/>
      <c r="EIH712" s="20"/>
      <c r="EII712" s="20"/>
      <c r="EIJ712" s="19"/>
      <c r="EIK712" s="20"/>
      <c r="EIL712" s="20"/>
      <c r="EIM712" s="20"/>
      <c r="EIN712" s="20"/>
      <c r="EIO712" s="20"/>
      <c r="EIP712" s="19"/>
      <c r="EIQ712" s="20"/>
      <c r="EIR712" s="20"/>
      <c r="EIS712" s="20"/>
      <c r="EIT712" s="20"/>
      <c r="EIU712" s="20"/>
      <c r="EIV712" s="19"/>
      <c r="EIW712" s="20"/>
      <c r="EIX712" s="20"/>
      <c r="EIY712" s="20"/>
      <c r="EIZ712" s="20"/>
      <c r="EJA712" s="20"/>
      <c r="EJB712" s="19"/>
      <c r="EJC712" s="20"/>
      <c r="EJD712" s="20"/>
      <c r="EJE712" s="20"/>
      <c r="EJF712" s="20"/>
      <c r="EJG712" s="20"/>
      <c r="EJH712" s="19"/>
      <c r="EJI712" s="20"/>
      <c r="EJJ712" s="20"/>
      <c r="EJK712" s="20"/>
      <c r="EJL712" s="20"/>
      <c r="EJM712" s="20"/>
      <c r="EJN712" s="19"/>
      <c r="EJO712" s="20"/>
      <c r="EJP712" s="20"/>
      <c r="EJQ712" s="20"/>
      <c r="EJR712" s="20"/>
      <c r="EJS712" s="20"/>
      <c r="EJT712" s="19"/>
      <c r="EJU712" s="20"/>
      <c r="EJV712" s="20"/>
      <c r="EJW712" s="20"/>
      <c r="EJX712" s="20"/>
      <c r="EJY712" s="20"/>
      <c r="EJZ712" s="19"/>
      <c r="EKA712" s="20"/>
      <c r="EKB712" s="20"/>
      <c r="EKC712" s="20"/>
      <c r="EKD712" s="20"/>
      <c r="EKE712" s="20"/>
      <c r="EKF712" s="19"/>
      <c r="EKG712" s="20"/>
      <c r="EKH712" s="20"/>
      <c r="EKI712" s="20"/>
      <c r="EKJ712" s="20"/>
      <c r="EKK712" s="20"/>
      <c r="EKL712" s="19"/>
      <c r="EKM712" s="20"/>
      <c r="EKN712" s="20"/>
      <c r="EKO712" s="20"/>
      <c r="EKP712" s="20"/>
      <c r="EKQ712" s="20"/>
      <c r="EKR712" s="19"/>
      <c r="EKS712" s="20"/>
      <c r="EKT712" s="20"/>
      <c r="EKU712" s="20"/>
      <c r="EKV712" s="20"/>
      <c r="EKW712" s="20"/>
      <c r="EKX712" s="19"/>
      <c r="EKY712" s="20"/>
      <c r="EKZ712" s="20"/>
      <c r="ELA712" s="20"/>
      <c r="ELB712" s="20"/>
      <c r="ELC712" s="20"/>
      <c r="ELD712" s="19"/>
      <c r="ELE712" s="20"/>
      <c r="ELF712" s="20"/>
      <c r="ELG712" s="20"/>
      <c r="ELH712" s="20"/>
      <c r="ELI712" s="20"/>
      <c r="ELJ712" s="19"/>
      <c r="ELK712" s="20"/>
      <c r="ELL712" s="20"/>
      <c r="ELM712" s="20"/>
      <c r="ELN712" s="20"/>
      <c r="ELO712" s="20"/>
      <c r="ELP712" s="19"/>
      <c r="ELQ712" s="20"/>
      <c r="ELR712" s="20"/>
      <c r="ELS712" s="20"/>
      <c r="ELT712" s="20"/>
      <c r="ELU712" s="20"/>
      <c r="ELV712" s="19"/>
      <c r="ELW712" s="20"/>
      <c r="ELX712" s="20"/>
      <c r="ELY712" s="20"/>
      <c r="ELZ712" s="20"/>
      <c r="EMA712" s="20"/>
      <c r="EMB712" s="19"/>
      <c r="EMC712" s="20"/>
      <c r="EMD712" s="20"/>
      <c r="EME712" s="20"/>
      <c r="EMF712" s="20"/>
      <c r="EMG712" s="20"/>
      <c r="EMH712" s="19"/>
      <c r="EMI712" s="20"/>
      <c r="EMJ712" s="20"/>
      <c r="EMK712" s="20"/>
      <c r="EML712" s="20"/>
      <c r="EMM712" s="20"/>
      <c r="EMN712" s="19"/>
      <c r="EMO712" s="20"/>
      <c r="EMP712" s="20"/>
      <c r="EMQ712" s="20"/>
      <c r="EMR712" s="20"/>
      <c r="EMS712" s="20"/>
      <c r="EMT712" s="19"/>
      <c r="EMU712" s="20"/>
      <c r="EMV712" s="20"/>
      <c r="EMW712" s="20"/>
      <c r="EMX712" s="20"/>
      <c r="EMY712" s="20"/>
      <c r="EMZ712" s="19"/>
      <c r="ENA712" s="20"/>
      <c r="ENB712" s="20"/>
      <c r="ENC712" s="20"/>
      <c r="END712" s="20"/>
      <c r="ENE712" s="20"/>
      <c r="ENF712" s="19"/>
      <c r="ENG712" s="20"/>
      <c r="ENH712" s="20"/>
      <c r="ENI712" s="20"/>
      <c r="ENJ712" s="20"/>
      <c r="ENK712" s="20"/>
      <c r="ENL712" s="19"/>
      <c r="ENM712" s="20"/>
      <c r="ENN712" s="20"/>
      <c r="ENO712" s="20"/>
      <c r="ENP712" s="20"/>
      <c r="ENQ712" s="20"/>
      <c r="ENR712" s="19"/>
      <c r="ENS712" s="20"/>
      <c r="ENT712" s="20"/>
      <c r="ENU712" s="20"/>
      <c r="ENV712" s="20"/>
      <c r="ENW712" s="20"/>
      <c r="ENX712" s="19"/>
      <c r="ENY712" s="20"/>
      <c r="ENZ712" s="20"/>
      <c r="EOA712" s="20"/>
      <c r="EOB712" s="20"/>
      <c r="EOC712" s="20"/>
      <c r="EOD712" s="19"/>
      <c r="EOE712" s="20"/>
      <c r="EOF712" s="20"/>
      <c r="EOG712" s="20"/>
      <c r="EOH712" s="20"/>
      <c r="EOI712" s="20"/>
      <c r="EOJ712" s="19"/>
      <c r="EOK712" s="20"/>
      <c r="EOL712" s="20"/>
      <c r="EOM712" s="20"/>
      <c r="EON712" s="20"/>
      <c r="EOO712" s="20"/>
      <c r="EOP712" s="19"/>
      <c r="EOQ712" s="20"/>
      <c r="EOR712" s="20"/>
      <c r="EOS712" s="20"/>
      <c r="EOT712" s="20"/>
      <c r="EOU712" s="20"/>
      <c r="EOV712" s="19"/>
      <c r="EOW712" s="20"/>
      <c r="EOX712" s="20"/>
      <c r="EOY712" s="20"/>
      <c r="EOZ712" s="20"/>
      <c r="EPA712" s="20"/>
      <c r="EPB712" s="19"/>
      <c r="EPC712" s="20"/>
      <c r="EPD712" s="20"/>
      <c r="EPE712" s="20"/>
      <c r="EPF712" s="20"/>
      <c r="EPG712" s="20"/>
      <c r="EPH712" s="19"/>
      <c r="EPI712" s="20"/>
      <c r="EPJ712" s="20"/>
      <c r="EPK712" s="20"/>
      <c r="EPL712" s="20"/>
      <c r="EPM712" s="20"/>
      <c r="EPN712" s="19"/>
      <c r="EPO712" s="20"/>
      <c r="EPP712" s="20"/>
      <c r="EPQ712" s="20"/>
      <c r="EPR712" s="20"/>
      <c r="EPS712" s="20"/>
      <c r="EPT712" s="19"/>
      <c r="EPU712" s="20"/>
      <c r="EPV712" s="20"/>
      <c r="EPW712" s="20"/>
      <c r="EPX712" s="20"/>
      <c r="EPY712" s="20"/>
      <c r="EPZ712" s="19"/>
      <c r="EQA712" s="20"/>
      <c r="EQB712" s="20"/>
      <c r="EQC712" s="20"/>
      <c r="EQD712" s="20"/>
      <c r="EQE712" s="20"/>
      <c r="EQF712" s="19"/>
      <c r="EQG712" s="20"/>
      <c r="EQH712" s="20"/>
      <c r="EQI712" s="20"/>
      <c r="EQJ712" s="20"/>
      <c r="EQK712" s="20"/>
      <c r="EQL712" s="19"/>
      <c r="EQM712" s="20"/>
      <c r="EQN712" s="20"/>
      <c r="EQO712" s="20"/>
      <c r="EQP712" s="20"/>
      <c r="EQQ712" s="20"/>
      <c r="EQR712" s="19"/>
      <c r="EQS712" s="20"/>
      <c r="EQT712" s="20"/>
      <c r="EQU712" s="20"/>
      <c r="EQV712" s="20"/>
      <c r="EQW712" s="20"/>
      <c r="EQX712" s="19"/>
      <c r="EQY712" s="20"/>
      <c r="EQZ712" s="20"/>
      <c r="ERA712" s="20"/>
      <c r="ERB712" s="20"/>
      <c r="ERC712" s="20"/>
      <c r="ERD712" s="19"/>
      <c r="ERE712" s="20"/>
      <c r="ERF712" s="20"/>
      <c r="ERG712" s="20"/>
      <c r="ERH712" s="20"/>
      <c r="ERI712" s="20"/>
      <c r="ERJ712" s="19"/>
      <c r="ERK712" s="20"/>
      <c r="ERL712" s="20"/>
      <c r="ERM712" s="20"/>
      <c r="ERN712" s="20"/>
      <c r="ERO712" s="20"/>
      <c r="ERP712" s="19"/>
      <c r="ERQ712" s="20"/>
      <c r="ERR712" s="20"/>
      <c r="ERS712" s="20"/>
      <c r="ERT712" s="20"/>
      <c r="ERU712" s="20"/>
      <c r="ERV712" s="19"/>
      <c r="ERW712" s="20"/>
      <c r="ERX712" s="20"/>
      <c r="ERY712" s="20"/>
      <c r="ERZ712" s="20"/>
      <c r="ESA712" s="20"/>
      <c r="ESB712" s="19"/>
      <c r="ESC712" s="20"/>
      <c r="ESD712" s="20"/>
      <c r="ESE712" s="20"/>
      <c r="ESF712" s="20"/>
      <c r="ESG712" s="20"/>
      <c r="ESH712" s="19"/>
      <c r="ESI712" s="20"/>
      <c r="ESJ712" s="20"/>
      <c r="ESK712" s="20"/>
      <c r="ESL712" s="20"/>
      <c r="ESM712" s="20"/>
      <c r="ESN712" s="19"/>
      <c r="ESO712" s="20"/>
      <c r="ESP712" s="20"/>
      <c r="ESQ712" s="20"/>
      <c r="ESR712" s="20"/>
      <c r="ESS712" s="20"/>
      <c r="EST712" s="19"/>
      <c r="ESU712" s="20"/>
      <c r="ESV712" s="20"/>
      <c r="ESW712" s="20"/>
      <c r="ESX712" s="20"/>
      <c r="ESY712" s="20"/>
      <c r="ESZ712" s="19"/>
      <c r="ETA712" s="20"/>
      <c r="ETB712" s="20"/>
      <c r="ETC712" s="20"/>
      <c r="ETD712" s="20"/>
      <c r="ETE712" s="20"/>
      <c r="ETF712" s="19"/>
      <c r="ETG712" s="20"/>
      <c r="ETH712" s="20"/>
      <c r="ETI712" s="20"/>
      <c r="ETJ712" s="20"/>
      <c r="ETK712" s="20"/>
      <c r="ETL712" s="19"/>
      <c r="ETM712" s="20"/>
      <c r="ETN712" s="20"/>
      <c r="ETO712" s="20"/>
      <c r="ETP712" s="20"/>
      <c r="ETQ712" s="20"/>
      <c r="ETR712" s="19"/>
      <c r="ETS712" s="20"/>
      <c r="ETT712" s="20"/>
      <c r="ETU712" s="20"/>
      <c r="ETV712" s="20"/>
      <c r="ETW712" s="20"/>
      <c r="ETX712" s="19"/>
      <c r="ETY712" s="20"/>
      <c r="ETZ712" s="20"/>
      <c r="EUA712" s="20"/>
      <c r="EUB712" s="20"/>
      <c r="EUC712" s="20"/>
      <c r="EUD712" s="19"/>
      <c r="EUE712" s="20"/>
      <c r="EUF712" s="20"/>
      <c r="EUG712" s="20"/>
      <c r="EUH712" s="20"/>
      <c r="EUI712" s="20"/>
      <c r="EUJ712" s="19"/>
      <c r="EUK712" s="20"/>
      <c r="EUL712" s="20"/>
      <c r="EUM712" s="20"/>
      <c r="EUN712" s="20"/>
      <c r="EUO712" s="20"/>
      <c r="EUP712" s="19"/>
      <c r="EUQ712" s="20"/>
      <c r="EUR712" s="20"/>
      <c r="EUS712" s="20"/>
      <c r="EUT712" s="20"/>
      <c r="EUU712" s="20"/>
      <c r="EUV712" s="19"/>
      <c r="EUW712" s="20"/>
      <c r="EUX712" s="20"/>
      <c r="EUY712" s="20"/>
      <c r="EUZ712" s="20"/>
      <c r="EVA712" s="20"/>
      <c r="EVB712" s="19"/>
      <c r="EVC712" s="20"/>
      <c r="EVD712" s="20"/>
      <c r="EVE712" s="20"/>
      <c r="EVF712" s="20"/>
      <c r="EVG712" s="20"/>
      <c r="EVH712" s="19"/>
      <c r="EVI712" s="20"/>
      <c r="EVJ712" s="20"/>
      <c r="EVK712" s="20"/>
      <c r="EVL712" s="20"/>
      <c r="EVM712" s="20"/>
      <c r="EVN712" s="19"/>
      <c r="EVO712" s="20"/>
      <c r="EVP712" s="20"/>
      <c r="EVQ712" s="20"/>
      <c r="EVR712" s="20"/>
      <c r="EVS712" s="20"/>
      <c r="EVT712" s="19"/>
      <c r="EVU712" s="20"/>
      <c r="EVV712" s="20"/>
      <c r="EVW712" s="20"/>
      <c r="EVX712" s="20"/>
      <c r="EVY712" s="20"/>
      <c r="EVZ712" s="19"/>
      <c r="EWA712" s="20"/>
      <c r="EWB712" s="20"/>
      <c r="EWC712" s="20"/>
      <c r="EWD712" s="20"/>
      <c r="EWE712" s="20"/>
      <c r="EWF712" s="19"/>
      <c r="EWG712" s="20"/>
      <c r="EWH712" s="20"/>
      <c r="EWI712" s="20"/>
      <c r="EWJ712" s="20"/>
      <c r="EWK712" s="20"/>
      <c r="EWL712" s="19"/>
      <c r="EWM712" s="20"/>
      <c r="EWN712" s="20"/>
      <c r="EWO712" s="20"/>
      <c r="EWP712" s="20"/>
      <c r="EWQ712" s="20"/>
      <c r="EWR712" s="19"/>
      <c r="EWS712" s="20"/>
      <c r="EWT712" s="20"/>
      <c r="EWU712" s="20"/>
      <c r="EWV712" s="20"/>
      <c r="EWW712" s="20"/>
      <c r="EWX712" s="19"/>
      <c r="EWY712" s="20"/>
      <c r="EWZ712" s="20"/>
      <c r="EXA712" s="20"/>
      <c r="EXB712" s="20"/>
      <c r="EXC712" s="20"/>
      <c r="EXD712" s="19"/>
      <c r="EXE712" s="20"/>
      <c r="EXF712" s="20"/>
      <c r="EXG712" s="20"/>
      <c r="EXH712" s="20"/>
      <c r="EXI712" s="20"/>
      <c r="EXJ712" s="19"/>
      <c r="EXK712" s="20"/>
      <c r="EXL712" s="20"/>
      <c r="EXM712" s="20"/>
      <c r="EXN712" s="20"/>
      <c r="EXO712" s="20"/>
      <c r="EXP712" s="19"/>
      <c r="EXQ712" s="20"/>
      <c r="EXR712" s="20"/>
      <c r="EXS712" s="20"/>
      <c r="EXT712" s="20"/>
      <c r="EXU712" s="20"/>
      <c r="EXV712" s="19"/>
      <c r="EXW712" s="20"/>
      <c r="EXX712" s="20"/>
      <c r="EXY712" s="20"/>
      <c r="EXZ712" s="20"/>
      <c r="EYA712" s="20"/>
      <c r="EYB712" s="19"/>
      <c r="EYC712" s="20"/>
      <c r="EYD712" s="20"/>
      <c r="EYE712" s="20"/>
      <c r="EYF712" s="20"/>
      <c r="EYG712" s="20"/>
      <c r="EYH712" s="19"/>
      <c r="EYI712" s="20"/>
      <c r="EYJ712" s="20"/>
      <c r="EYK712" s="20"/>
      <c r="EYL712" s="20"/>
      <c r="EYM712" s="20"/>
      <c r="EYN712" s="19"/>
      <c r="EYO712" s="20"/>
      <c r="EYP712" s="20"/>
      <c r="EYQ712" s="20"/>
      <c r="EYR712" s="20"/>
      <c r="EYS712" s="20"/>
      <c r="EYT712" s="19"/>
      <c r="EYU712" s="20"/>
      <c r="EYV712" s="20"/>
      <c r="EYW712" s="20"/>
      <c r="EYX712" s="20"/>
      <c r="EYY712" s="20"/>
      <c r="EYZ712" s="19"/>
      <c r="EZA712" s="20"/>
      <c r="EZB712" s="20"/>
      <c r="EZC712" s="20"/>
      <c r="EZD712" s="20"/>
      <c r="EZE712" s="20"/>
      <c r="EZF712" s="19"/>
      <c r="EZG712" s="20"/>
      <c r="EZH712" s="20"/>
      <c r="EZI712" s="20"/>
      <c r="EZJ712" s="20"/>
      <c r="EZK712" s="20"/>
      <c r="EZL712" s="19"/>
      <c r="EZM712" s="20"/>
      <c r="EZN712" s="20"/>
      <c r="EZO712" s="20"/>
      <c r="EZP712" s="20"/>
      <c r="EZQ712" s="20"/>
      <c r="EZR712" s="19"/>
      <c r="EZS712" s="20"/>
      <c r="EZT712" s="20"/>
      <c r="EZU712" s="20"/>
      <c r="EZV712" s="20"/>
      <c r="EZW712" s="20"/>
      <c r="EZX712" s="19"/>
      <c r="EZY712" s="20"/>
      <c r="EZZ712" s="20"/>
      <c r="FAA712" s="20"/>
      <c r="FAB712" s="20"/>
      <c r="FAC712" s="20"/>
      <c r="FAD712" s="19"/>
      <c r="FAE712" s="20"/>
      <c r="FAF712" s="20"/>
      <c r="FAG712" s="20"/>
      <c r="FAH712" s="20"/>
      <c r="FAI712" s="20"/>
      <c r="FAJ712" s="19"/>
      <c r="FAK712" s="20"/>
      <c r="FAL712" s="20"/>
      <c r="FAM712" s="20"/>
      <c r="FAN712" s="20"/>
      <c r="FAO712" s="20"/>
      <c r="FAP712" s="19"/>
      <c r="FAQ712" s="20"/>
      <c r="FAR712" s="20"/>
      <c r="FAS712" s="20"/>
      <c r="FAT712" s="20"/>
      <c r="FAU712" s="20"/>
      <c r="FAV712" s="19"/>
      <c r="FAW712" s="20"/>
      <c r="FAX712" s="20"/>
      <c r="FAY712" s="20"/>
      <c r="FAZ712" s="20"/>
      <c r="FBA712" s="20"/>
      <c r="FBB712" s="19"/>
      <c r="FBC712" s="20"/>
      <c r="FBD712" s="20"/>
      <c r="FBE712" s="20"/>
      <c r="FBF712" s="20"/>
      <c r="FBG712" s="20"/>
      <c r="FBH712" s="19"/>
      <c r="FBI712" s="20"/>
      <c r="FBJ712" s="20"/>
      <c r="FBK712" s="20"/>
      <c r="FBL712" s="20"/>
      <c r="FBM712" s="20"/>
      <c r="FBN712" s="19"/>
      <c r="FBO712" s="20"/>
      <c r="FBP712" s="20"/>
      <c r="FBQ712" s="20"/>
      <c r="FBR712" s="20"/>
      <c r="FBS712" s="20"/>
      <c r="FBT712" s="19"/>
      <c r="FBU712" s="20"/>
      <c r="FBV712" s="20"/>
      <c r="FBW712" s="20"/>
      <c r="FBX712" s="20"/>
      <c r="FBY712" s="20"/>
      <c r="FBZ712" s="19"/>
      <c r="FCA712" s="20"/>
      <c r="FCB712" s="20"/>
      <c r="FCC712" s="20"/>
      <c r="FCD712" s="20"/>
      <c r="FCE712" s="20"/>
      <c r="FCF712" s="19"/>
      <c r="FCG712" s="20"/>
      <c r="FCH712" s="20"/>
      <c r="FCI712" s="20"/>
      <c r="FCJ712" s="20"/>
      <c r="FCK712" s="20"/>
      <c r="FCL712" s="19"/>
      <c r="FCM712" s="20"/>
      <c r="FCN712" s="20"/>
      <c r="FCO712" s="20"/>
      <c r="FCP712" s="20"/>
      <c r="FCQ712" s="20"/>
      <c r="FCR712" s="19"/>
      <c r="FCS712" s="20"/>
      <c r="FCT712" s="20"/>
      <c r="FCU712" s="20"/>
      <c r="FCV712" s="20"/>
      <c r="FCW712" s="20"/>
      <c r="FCX712" s="19"/>
      <c r="FCY712" s="20"/>
      <c r="FCZ712" s="20"/>
      <c r="FDA712" s="20"/>
      <c r="FDB712" s="20"/>
      <c r="FDC712" s="20"/>
      <c r="FDD712" s="19"/>
      <c r="FDE712" s="20"/>
      <c r="FDF712" s="20"/>
      <c r="FDG712" s="20"/>
      <c r="FDH712" s="20"/>
      <c r="FDI712" s="20"/>
      <c r="FDJ712" s="19"/>
      <c r="FDK712" s="20"/>
      <c r="FDL712" s="20"/>
      <c r="FDM712" s="20"/>
      <c r="FDN712" s="20"/>
      <c r="FDO712" s="20"/>
      <c r="FDP712" s="19"/>
      <c r="FDQ712" s="20"/>
      <c r="FDR712" s="20"/>
      <c r="FDS712" s="20"/>
      <c r="FDT712" s="20"/>
      <c r="FDU712" s="20"/>
      <c r="FDV712" s="19"/>
      <c r="FDW712" s="20"/>
      <c r="FDX712" s="20"/>
      <c r="FDY712" s="20"/>
      <c r="FDZ712" s="20"/>
      <c r="FEA712" s="20"/>
      <c r="FEB712" s="19"/>
      <c r="FEC712" s="20"/>
      <c r="FED712" s="20"/>
      <c r="FEE712" s="20"/>
      <c r="FEF712" s="20"/>
      <c r="FEG712" s="20"/>
      <c r="FEH712" s="19"/>
      <c r="FEI712" s="20"/>
      <c r="FEJ712" s="20"/>
      <c r="FEK712" s="20"/>
      <c r="FEL712" s="20"/>
      <c r="FEM712" s="20"/>
      <c r="FEN712" s="19"/>
      <c r="FEO712" s="20"/>
      <c r="FEP712" s="20"/>
      <c r="FEQ712" s="20"/>
      <c r="FER712" s="20"/>
      <c r="FES712" s="20"/>
      <c r="FET712" s="19"/>
      <c r="FEU712" s="20"/>
      <c r="FEV712" s="20"/>
      <c r="FEW712" s="20"/>
      <c r="FEX712" s="20"/>
      <c r="FEY712" s="20"/>
      <c r="FEZ712" s="19"/>
      <c r="FFA712" s="20"/>
      <c r="FFB712" s="20"/>
      <c r="FFC712" s="20"/>
      <c r="FFD712" s="20"/>
      <c r="FFE712" s="20"/>
      <c r="FFF712" s="19"/>
      <c r="FFG712" s="20"/>
      <c r="FFH712" s="20"/>
      <c r="FFI712" s="20"/>
      <c r="FFJ712" s="20"/>
      <c r="FFK712" s="20"/>
      <c r="FFL712" s="19"/>
      <c r="FFM712" s="20"/>
      <c r="FFN712" s="20"/>
      <c r="FFO712" s="20"/>
      <c r="FFP712" s="20"/>
      <c r="FFQ712" s="20"/>
      <c r="FFR712" s="19"/>
      <c r="FFS712" s="20"/>
      <c r="FFT712" s="20"/>
      <c r="FFU712" s="20"/>
      <c r="FFV712" s="20"/>
      <c r="FFW712" s="20"/>
      <c r="FFX712" s="19"/>
      <c r="FFY712" s="20"/>
      <c r="FFZ712" s="20"/>
      <c r="FGA712" s="20"/>
      <c r="FGB712" s="20"/>
      <c r="FGC712" s="20"/>
      <c r="FGD712" s="19"/>
      <c r="FGE712" s="20"/>
      <c r="FGF712" s="20"/>
      <c r="FGG712" s="20"/>
      <c r="FGH712" s="20"/>
      <c r="FGI712" s="20"/>
      <c r="FGJ712" s="19"/>
      <c r="FGK712" s="20"/>
      <c r="FGL712" s="20"/>
      <c r="FGM712" s="20"/>
      <c r="FGN712" s="20"/>
      <c r="FGO712" s="20"/>
      <c r="FGP712" s="19"/>
      <c r="FGQ712" s="20"/>
      <c r="FGR712" s="20"/>
      <c r="FGS712" s="20"/>
      <c r="FGT712" s="20"/>
      <c r="FGU712" s="20"/>
      <c r="FGV712" s="19"/>
      <c r="FGW712" s="20"/>
      <c r="FGX712" s="20"/>
      <c r="FGY712" s="20"/>
      <c r="FGZ712" s="20"/>
      <c r="FHA712" s="20"/>
      <c r="FHB712" s="19"/>
      <c r="FHC712" s="20"/>
      <c r="FHD712" s="20"/>
      <c r="FHE712" s="20"/>
      <c r="FHF712" s="20"/>
      <c r="FHG712" s="20"/>
      <c r="FHH712" s="19"/>
      <c r="FHI712" s="20"/>
      <c r="FHJ712" s="20"/>
      <c r="FHK712" s="20"/>
      <c r="FHL712" s="20"/>
      <c r="FHM712" s="20"/>
      <c r="FHN712" s="19"/>
      <c r="FHO712" s="20"/>
      <c r="FHP712" s="20"/>
      <c r="FHQ712" s="20"/>
      <c r="FHR712" s="20"/>
      <c r="FHS712" s="20"/>
      <c r="FHT712" s="19"/>
      <c r="FHU712" s="20"/>
      <c r="FHV712" s="20"/>
      <c r="FHW712" s="20"/>
      <c r="FHX712" s="20"/>
      <c r="FHY712" s="20"/>
      <c r="FHZ712" s="19"/>
      <c r="FIA712" s="20"/>
      <c r="FIB712" s="20"/>
      <c r="FIC712" s="20"/>
      <c r="FID712" s="20"/>
      <c r="FIE712" s="20"/>
      <c r="FIF712" s="19"/>
      <c r="FIG712" s="20"/>
      <c r="FIH712" s="20"/>
      <c r="FII712" s="20"/>
      <c r="FIJ712" s="20"/>
      <c r="FIK712" s="20"/>
      <c r="FIL712" s="19"/>
      <c r="FIM712" s="20"/>
      <c r="FIN712" s="20"/>
      <c r="FIO712" s="20"/>
      <c r="FIP712" s="20"/>
      <c r="FIQ712" s="20"/>
      <c r="FIR712" s="19"/>
      <c r="FIS712" s="20"/>
      <c r="FIT712" s="20"/>
      <c r="FIU712" s="20"/>
      <c r="FIV712" s="20"/>
      <c r="FIW712" s="20"/>
      <c r="FIX712" s="19"/>
      <c r="FIY712" s="20"/>
      <c r="FIZ712" s="20"/>
      <c r="FJA712" s="20"/>
      <c r="FJB712" s="20"/>
      <c r="FJC712" s="20"/>
      <c r="FJD712" s="19"/>
      <c r="FJE712" s="20"/>
      <c r="FJF712" s="20"/>
      <c r="FJG712" s="20"/>
      <c r="FJH712" s="20"/>
      <c r="FJI712" s="20"/>
      <c r="FJJ712" s="19"/>
      <c r="FJK712" s="20"/>
      <c r="FJL712" s="20"/>
      <c r="FJM712" s="20"/>
      <c r="FJN712" s="20"/>
      <c r="FJO712" s="20"/>
      <c r="FJP712" s="19"/>
      <c r="FJQ712" s="20"/>
      <c r="FJR712" s="20"/>
      <c r="FJS712" s="20"/>
      <c r="FJT712" s="20"/>
      <c r="FJU712" s="20"/>
      <c r="FJV712" s="19"/>
      <c r="FJW712" s="20"/>
      <c r="FJX712" s="20"/>
      <c r="FJY712" s="20"/>
      <c r="FJZ712" s="20"/>
      <c r="FKA712" s="20"/>
      <c r="FKB712" s="19"/>
      <c r="FKC712" s="20"/>
      <c r="FKD712" s="20"/>
      <c r="FKE712" s="20"/>
      <c r="FKF712" s="20"/>
      <c r="FKG712" s="20"/>
      <c r="FKH712" s="19"/>
      <c r="FKI712" s="20"/>
      <c r="FKJ712" s="20"/>
      <c r="FKK712" s="20"/>
      <c r="FKL712" s="20"/>
      <c r="FKM712" s="20"/>
      <c r="FKN712" s="19"/>
      <c r="FKO712" s="20"/>
      <c r="FKP712" s="20"/>
      <c r="FKQ712" s="20"/>
      <c r="FKR712" s="20"/>
      <c r="FKS712" s="20"/>
      <c r="FKT712" s="19"/>
      <c r="FKU712" s="20"/>
      <c r="FKV712" s="20"/>
      <c r="FKW712" s="20"/>
      <c r="FKX712" s="20"/>
      <c r="FKY712" s="20"/>
      <c r="FKZ712" s="19"/>
      <c r="FLA712" s="20"/>
      <c r="FLB712" s="20"/>
      <c r="FLC712" s="20"/>
      <c r="FLD712" s="20"/>
      <c r="FLE712" s="20"/>
      <c r="FLF712" s="19"/>
      <c r="FLG712" s="20"/>
      <c r="FLH712" s="20"/>
      <c r="FLI712" s="20"/>
      <c r="FLJ712" s="20"/>
      <c r="FLK712" s="20"/>
      <c r="FLL712" s="19"/>
      <c r="FLM712" s="20"/>
      <c r="FLN712" s="20"/>
      <c r="FLO712" s="20"/>
      <c r="FLP712" s="20"/>
      <c r="FLQ712" s="20"/>
      <c r="FLR712" s="19"/>
      <c r="FLS712" s="20"/>
      <c r="FLT712" s="20"/>
      <c r="FLU712" s="20"/>
      <c r="FLV712" s="20"/>
      <c r="FLW712" s="20"/>
      <c r="FLX712" s="19"/>
      <c r="FLY712" s="20"/>
      <c r="FLZ712" s="20"/>
      <c r="FMA712" s="20"/>
      <c r="FMB712" s="20"/>
      <c r="FMC712" s="20"/>
      <c r="FMD712" s="19"/>
      <c r="FME712" s="20"/>
      <c r="FMF712" s="20"/>
      <c r="FMG712" s="20"/>
      <c r="FMH712" s="20"/>
      <c r="FMI712" s="20"/>
      <c r="FMJ712" s="19"/>
      <c r="FMK712" s="20"/>
      <c r="FML712" s="20"/>
      <c r="FMM712" s="20"/>
      <c r="FMN712" s="20"/>
      <c r="FMO712" s="20"/>
      <c r="FMP712" s="19"/>
      <c r="FMQ712" s="20"/>
      <c r="FMR712" s="20"/>
      <c r="FMS712" s="20"/>
      <c r="FMT712" s="20"/>
      <c r="FMU712" s="20"/>
      <c r="FMV712" s="19"/>
      <c r="FMW712" s="20"/>
      <c r="FMX712" s="20"/>
      <c r="FMY712" s="20"/>
      <c r="FMZ712" s="20"/>
      <c r="FNA712" s="20"/>
      <c r="FNB712" s="19"/>
      <c r="FNC712" s="20"/>
      <c r="FND712" s="20"/>
      <c r="FNE712" s="20"/>
      <c r="FNF712" s="20"/>
      <c r="FNG712" s="20"/>
      <c r="FNH712" s="19"/>
      <c r="FNI712" s="20"/>
      <c r="FNJ712" s="20"/>
      <c r="FNK712" s="20"/>
      <c r="FNL712" s="20"/>
      <c r="FNM712" s="20"/>
      <c r="FNN712" s="19"/>
      <c r="FNO712" s="20"/>
      <c r="FNP712" s="20"/>
      <c r="FNQ712" s="20"/>
      <c r="FNR712" s="20"/>
      <c r="FNS712" s="20"/>
      <c r="FNT712" s="19"/>
      <c r="FNU712" s="20"/>
      <c r="FNV712" s="20"/>
      <c r="FNW712" s="20"/>
      <c r="FNX712" s="20"/>
      <c r="FNY712" s="20"/>
      <c r="FNZ712" s="19"/>
      <c r="FOA712" s="20"/>
      <c r="FOB712" s="20"/>
      <c r="FOC712" s="20"/>
      <c r="FOD712" s="20"/>
      <c r="FOE712" s="20"/>
      <c r="FOF712" s="19"/>
      <c r="FOG712" s="20"/>
      <c r="FOH712" s="20"/>
      <c r="FOI712" s="20"/>
      <c r="FOJ712" s="20"/>
      <c r="FOK712" s="20"/>
      <c r="FOL712" s="19"/>
      <c r="FOM712" s="20"/>
      <c r="FON712" s="20"/>
      <c r="FOO712" s="20"/>
      <c r="FOP712" s="20"/>
      <c r="FOQ712" s="20"/>
      <c r="FOR712" s="19"/>
      <c r="FOS712" s="20"/>
      <c r="FOT712" s="20"/>
      <c r="FOU712" s="20"/>
      <c r="FOV712" s="20"/>
      <c r="FOW712" s="20"/>
      <c r="FOX712" s="19"/>
      <c r="FOY712" s="20"/>
      <c r="FOZ712" s="20"/>
      <c r="FPA712" s="20"/>
      <c r="FPB712" s="20"/>
      <c r="FPC712" s="20"/>
      <c r="FPD712" s="19"/>
      <c r="FPE712" s="20"/>
      <c r="FPF712" s="20"/>
      <c r="FPG712" s="20"/>
      <c r="FPH712" s="20"/>
      <c r="FPI712" s="20"/>
      <c r="FPJ712" s="19"/>
      <c r="FPK712" s="20"/>
      <c r="FPL712" s="20"/>
      <c r="FPM712" s="20"/>
      <c r="FPN712" s="20"/>
      <c r="FPO712" s="20"/>
      <c r="FPP712" s="19"/>
      <c r="FPQ712" s="20"/>
      <c r="FPR712" s="20"/>
      <c r="FPS712" s="20"/>
      <c r="FPT712" s="20"/>
      <c r="FPU712" s="20"/>
      <c r="FPV712" s="19"/>
      <c r="FPW712" s="20"/>
      <c r="FPX712" s="20"/>
      <c r="FPY712" s="20"/>
      <c r="FPZ712" s="20"/>
      <c r="FQA712" s="20"/>
      <c r="FQB712" s="19"/>
      <c r="FQC712" s="20"/>
      <c r="FQD712" s="20"/>
      <c r="FQE712" s="20"/>
      <c r="FQF712" s="20"/>
      <c r="FQG712" s="20"/>
      <c r="FQH712" s="19"/>
      <c r="FQI712" s="20"/>
      <c r="FQJ712" s="20"/>
      <c r="FQK712" s="20"/>
      <c r="FQL712" s="20"/>
      <c r="FQM712" s="20"/>
      <c r="FQN712" s="19"/>
      <c r="FQO712" s="20"/>
      <c r="FQP712" s="20"/>
      <c r="FQQ712" s="20"/>
      <c r="FQR712" s="20"/>
      <c r="FQS712" s="20"/>
      <c r="FQT712" s="19"/>
      <c r="FQU712" s="20"/>
      <c r="FQV712" s="20"/>
      <c r="FQW712" s="20"/>
      <c r="FQX712" s="20"/>
      <c r="FQY712" s="20"/>
      <c r="FQZ712" s="19"/>
      <c r="FRA712" s="20"/>
      <c r="FRB712" s="20"/>
      <c r="FRC712" s="20"/>
      <c r="FRD712" s="20"/>
      <c r="FRE712" s="20"/>
      <c r="FRF712" s="19"/>
      <c r="FRG712" s="20"/>
      <c r="FRH712" s="20"/>
      <c r="FRI712" s="20"/>
      <c r="FRJ712" s="20"/>
      <c r="FRK712" s="20"/>
      <c r="FRL712" s="19"/>
      <c r="FRM712" s="20"/>
      <c r="FRN712" s="20"/>
      <c r="FRO712" s="20"/>
      <c r="FRP712" s="20"/>
      <c r="FRQ712" s="20"/>
      <c r="FRR712" s="19"/>
      <c r="FRS712" s="20"/>
      <c r="FRT712" s="20"/>
      <c r="FRU712" s="20"/>
      <c r="FRV712" s="20"/>
      <c r="FRW712" s="20"/>
      <c r="FRX712" s="19"/>
      <c r="FRY712" s="20"/>
      <c r="FRZ712" s="20"/>
      <c r="FSA712" s="20"/>
      <c r="FSB712" s="20"/>
      <c r="FSC712" s="20"/>
      <c r="FSD712" s="19"/>
      <c r="FSE712" s="20"/>
      <c r="FSF712" s="20"/>
      <c r="FSG712" s="20"/>
      <c r="FSH712" s="20"/>
      <c r="FSI712" s="20"/>
      <c r="FSJ712" s="19"/>
      <c r="FSK712" s="20"/>
      <c r="FSL712" s="20"/>
      <c r="FSM712" s="20"/>
      <c r="FSN712" s="20"/>
      <c r="FSO712" s="20"/>
      <c r="FSP712" s="19"/>
      <c r="FSQ712" s="20"/>
      <c r="FSR712" s="20"/>
      <c r="FSS712" s="20"/>
      <c r="FST712" s="20"/>
      <c r="FSU712" s="20"/>
      <c r="FSV712" s="19"/>
      <c r="FSW712" s="20"/>
      <c r="FSX712" s="20"/>
      <c r="FSY712" s="20"/>
      <c r="FSZ712" s="20"/>
      <c r="FTA712" s="20"/>
      <c r="FTB712" s="19"/>
      <c r="FTC712" s="20"/>
      <c r="FTD712" s="20"/>
      <c r="FTE712" s="20"/>
      <c r="FTF712" s="20"/>
      <c r="FTG712" s="20"/>
      <c r="FTH712" s="19"/>
      <c r="FTI712" s="20"/>
      <c r="FTJ712" s="20"/>
      <c r="FTK712" s="20"/>
      <c r="FTL712" s="20"/>
      <c r="FTM712" s="20"/>
      <c r="FTN712" s="19"/>
      <c r="FTO712" s="20"/>
      <c r="FTP712" s="20"/>
      <c r="FTQ712" s="20"/>
      <c r="FTR712" s="20"/>
      <c r="FTS712" s="20"/>
      <c r="FTT712" s="19"/>
      <c r="FTU712" s="20"/>
      <c r="FTV712" s="20"/>
      <c r="FTW712" s="20"/>
      <c r="FTX712" s="20"/>
      <c r="FTY712" s="20"/>
      <c r="FTZ712" s="19"/>
      <c r="FUA712" s="20"/>
      <c r="FUB712" s="20"/>
      <c r="FUC712" s="20"/>
      <c r="FUD712" s="20"/>
      <c r="FUE712" s="20"/>
      <c r="FUF712" s="19"/>
      <c r="FUG712" s="20"/>
      <c r="FUH712" s="20"/>
      <c r="FUI712" s="20"/>
      <c r="FUJ712" s="20"/>
      <c r="FUK712" s="20"/>
      <c r="FUL712" s="19"/>
      <c r="FUM712" s="20"/>
      <c r="FUN712" s="20"/>
      <c r="FUO712" s="20"/>
      <c r="FUP712" s="20"/>
      <c r="FUQ712" s="20"/>
      <c r="FUR712" s="19"/>
      <c r="FUS712" s="20"/>
      <c r="FUT712" s="20"/>
      <c r="FUU712" s="20"/>
      <c r="FUV712" s="20"/>
      <c r="FUW712" s="20"/>
      <c r="FUX712" s="19"/>
      <c r="FUY712" s="20"/>
      <c r="FUZ712" s="20"/>
      <c r="FVA712" s="20"/>
      <c r="FVB712" s="20"/>
      <c r="FVC712" s="20"/>
      <c r="FVD712" s="19"/>
      <c r="FVE712" s="20"/>
      <c r="FVF712" s="20"/>
      <c r="FVG712" s="20"/>
      <c r="FVH712" s="20"/>
      <c r="FVI712" s="20"/>
      <c r="FVJ712" s="19"/>
      <c r="FVK712" s="20"/>
      <c r="FVL712" s="20"/>
      <c r="FVM712" s="20"/>
      <c r="FVN712" s="20"/>
      <c r="FVO712" s="20"/>
      <c r="FVP712" s="19"/>
      <c r="FVQ712" s="20"/>
      <c r="FVR712" s="20"/>
      <c r="FVS712" s="20"/>
      <c r="FVT712" s="20"/>
      <c r="FVU712" s="20"/>
      <c r="FVV712" s="19"/>
      <c r="FVW712" s="20"/>
      <c r="FVX712" s="20"/>
      <c r="FVY712" s="20"/>
      <c r="FVZ712" s="20"/>
      <c r="FWA712" s="20"/>
      <c r="FWB712" s="19"/>
      <c r="FWC712" s="20"/>
      <c r="FWD712" s="20"/>
      <c r="FWE712" s="20"/>
      <c r="FWF712" s="20"/>
      <c r="FWG712" s="20"/>
      <c r="FWH712" s="19"/>
      <c r="FWI712" s="20"/>
      <c r="FWJ712" s="20"/>
      <c r="FWK712" s="20"/>
      <c r="FWL712" s="20"/>
      <c r="FWM712" s="20"/>
      <c r="FWN712" s="19"/>
      <c r="FWO712" s="20"/>
      <c r="FWP712" s="20"/>
      <c r="FWQ712" s="20"/>
      <c r="FWR712" s="20"/>
      <c r="FWS712" s="20"/>
      <c r="FWT712" s="19"/>
      <c r="FWU712" s="20"/>
      <c r="FWV712" s="20"/>
      <c r="FWW712" s="20"/>
      <c r="FWX712" s="20"/>
      <c r="FWY712" s="20"/>
      <c r="FWZ712" s="19"/>
      <c r="FXA712" s="20"/>
      <c r="FXB712" s="20"/>
      <c r="FXC712" s="20"/>
      <c r="FXD712" s="20"/>
      <c r="FXE712" s="20"/>
      <c r="FXF712" s="19"/>
      <c r="FXG712" s="20"/>
      <c r="FXH712" s="20"/>
      <c r="FXI712" s="20"/>
      <c r="FXJ712" s="20"/>
      <c r="FXK712" s="20"/>
      <c r="FXL712" s="19"/>
      <c r="FXM712" s="20"/>
      <c r="FXN712" s="20"/>
      <c r="FXO712" s="20"/>
      <c r="FXP712" s="20"/>
      <c r="FXQ712" s="20"/>
      <c r="FXR712" s="19"/>
      <c r="FXS712" s="20"/>
      <c r="FXT712" s="20"/>
      <c r="FXU712" s="20"/>
      <c r="FXV712" s="20"/>
      <c r="FXW712" s="20"/>
      <c r="FXX712" s="19"/>
      <c r="FXY712" s="20"/>
      <c r="FXZ712" s="20"/>
      <c r="FYA712" s="20"/>
      <c r="FYB712" s="20"/>
      <c r="FYC712" s="20"/>
      <c r="FYD712" s="19"/>
      <c r="FYE712" s="20"/>
      <c r="FYF712" s="20"/>
      <c r="FYG712" s="20"/>
      <c r="FYH712" s="20"/>
      <c r="FYI712" s="20"/>
      <c r="FYJ712" s="19"/>
      <c r="FYK712" s="20"/>
      <c r="FYL712" s="20"/>
      <c r="FYM712" s="20"/>
      <c r="FYN712" s="20"/>
      <c r="FYO712" s="20"/>
      <c r="FYP712" s="19"/>
      <c r="FYQ712" s="20"/>
      <c r="FYR712" s="20"/>
      <c r="FYS712" s="20"/>
      <c r="FYT712" s="20"/>
      <c r="FYU712" s="20"/>
      <c r="FYV712" s="19"/>
      <c r="FYW712" s="20"/>
      <c r="FYX712" s="20"/>
      <c r="FYY712" s="20"/>
      <c r="FYZ712" s="20"/>
      <c r="FZA712" s="20"/>
      <c r="FZB712" s="19"/>
      <c r="FZC712" s="20"/>
      <c r="FZD712" s="20"/>
      <c r="FZE712" s="20"/>
      <c r="FZF712" s="20"/>
      <c r="FZG712" s="20"/>
      <c r="FZH712" s="19"/>
      <c r="FZI712" s="20"/>
      <c r="FZJ712" s="20"/>
      <c r="FZK712" s="20"/>
      <c r="FZL712" s="20"/>
      <c r="FZM712" s="20"/>
      <c r="FZN712" s="19"/>
      <c r="FZO712" s="20"/>
      <c r="FZP712" s="20"/>
      <c r="FZQ712" s="20"/>
      <c r="FZR712" s="20"/>
      <c r="FZS712" s="20"/>
      <c r="FZT712" s="19"/>
      <c r="FZU712" s="20"/>
      <c r="FZV712" s="20"/>
      <c r="FZW712" s="20"/>
      <c r="FZX712" s="20"/>
      <c r="FZY712" s="20"/>
      <c r="FZZ712" s="19"/>
      <c r="GAA712" s="20"/>
      <c r="GAB712" s="20"/>
      <c r="GAC712" s="20"/>
      <c r="GAD712" s="20"/>
      <c r="GAE712" s="20"/>
      <c r="GAF712" s="19"/>
      <c r="GAG712" s="20"/>
      <c r="GAH712" s="20"/>
      <c r="GAI712" s="20"/>
      <c r="GAJ712" s="20"/>
      <c r="GAK712" s="20"/>
      <c r="GAL712" s="19"/>
      <c r="GAM712" s="20"/>
      <c r="GAN712" s="20"/>
      <c r="GAO712" s="20"/>
      <c r="GAP712" s="20"/>
      <c r="GAQ712" s="20"/>
      <c r="GAR712" s="19"/>
      <c r="GAS712" s="20"/>
      <c r="GAT712" s="20"/>
      <c r="GAU712" s="20"/>
      <c r="GAV712" s="20"/>
      <c r="GAW712" s="20"/>
      <c r="GAX712" s="19"/>
      <c r="GAY712" s="20"/>
      <c r="GAZ712" s="20"/>
      <c r="GBA712" s="20"/>
      <c r="GBB712" s="20"/>
      <c r="GBC712" s="20"/>
      <c r="GBD712" s="19"/>
      <c r="GBE712" s="20"/>
      <c r="GBF712" s="20"/>
      <c r="GBG712" s="20"/>
      <c r="GBH712" s="20"/>
      <c r="GBI712" s="20"/>
      <c r="GBJ712" s="19"/>
      <c r="GBK712" s="20"/>
      <c r="GBL712" s="20"/>
      <c r="GBM712" s="20"/>
      <c r="GBN712" s="20"/>
      <c r="GBO712" s="20"/>
      <c r="GBP712" s="19"/>
      <c r="GBQ712" s="20"/>
      <c r="GBR712" s="20"/>
      <c r="GBS712" s="20"/>
      <c r="GBT712" s="20"/>
      <c r="GBU712" s="20"/>
      <c r="GBV712" s="19"/>
      <c r="GBW712" s="20"/>
      <c r="GBX712" s="20"/>
      <c r="GBY712" s="20"/>
      <c r="GBZ712" s="20"/>
      <c r="GCA712" s="20"/>
      <c r="GCB712" s="19"/>
      <c r="GCC712" s="20"/>
      <c r="GCD712" s="20"/>
      <c r="GCE712" s="20"/>
      <c r="GCF712" s="20"/>
      <c r="GCG712" s="20"/>
      <c r="GCH712" s="19"/>
      <c r="GCI712" s="20"/>
      <c r="GCJ712" s="20"/>
      <c r="GCK712" s="20"/>
      <c r="GCL712" s="20"/>
      <c r="GCM712" s="20"/>
      <c r="GCN712" s="19"/>
      <c r="GCO712" s="20"/>
      <c r="GCP712" s="20"/>
      <c r="GCQ712" s="20"/>
      <c r="GCR712" s="20"/>
      <c r="GCS712" s="20"/>
      <c r="GCT712" s="19"/>
      <c r="GCU712" s="20"/>
      <c r="GCV712" s="20"/>
      <c r="GCW712" s="20"/>
      <c r="GCX712" s="20"/>
      <c r="GCY712" s="20"/>
      <c r="GCZ712" s="19"/>
      <c r="GDA712" s="20"/>
      <c r="GDB712" s="20"/>
      <c r="GDC712" s="20"/>
      <c r="GDD712" s="20"/>
      <c r="GDE712" s="20"/>
      <c r="GDF712" s="19"/>
      <c r="GDG712" s="20"/>
      <c r="GDH712" s="20"/>
      <c r="GDI712" s="20"/>
      <c r="GDJ712" s="20"/>
      <c r="GDK712" s="20"/>
      <c r="GDL712" s="19"/>
      <c r="GDM712" s="20"/>
      <c r="GDN712" s="20"/>
      <c r="GDO712" s="20"/>
      <c r="GDP712" s="20"/>
      <c r="GDQ712" s="20"/>
      <c r="GDR712" s="19"/>
      <c r="GDS712" s="20"/>
      <c r="GDT712" s="20"/>
      <c r="GDU712" s="20"/>
      <c r="GDV712" s="20"/>
      <c r="GDW712" s="20"/>
      <c r="GDX712" s="19"/>
      <c r="GDY712" s="20"/>
      <c r="GDZ712" s="20"/>
      <c r="GEA712" s="20"/>
      <c r="GEB712" s="20"/>
      <c r="GEC712" s="20"/>
      <c r="GED712" s="19"/>
      <c r="GEE712" s="20"/>
      <c r="GEF712" s="20"/>
      <c r="GEG712" s="20"/>
      <c r="GEH712" s="20"/>
      <c r="GEI712" s="20"/>
      <c r="GEJ712" s="19"/>
      <c r="GEK712" s="20"/>
      <c r="GEL712" s="20"/>
      <c r="GEM712" s="20"/>
      <c r="GEN712" s="20"/>
      <c r="GEO712" s="20"/>
      <c r="GEP712" s="19"/>
      <c r="GEQ712" s="20"/>
      <c r="GER712" s="20"/>
      <c r="GES712" s="20"/>
      <c r="GET712" s="20"/>
      <c r="GEU712" s="20"/>
      <c r="GEV712" s="19"/>
      <c r="GEW712" s="20"/>
      <c r="GEX712" s="20"/>
      <c r="GEY712" s="20"/>
      <c r="GEZ712" s="20"/>
      <c r="GFA712" s="20"/>
      <c r="GFB712" s="19"/>
      <c r="GFC712" s="20"/>
      <c r="GFD712" s="20"/>
      <c r="GFE712" s="20"/>
      <c r="GFF712" s="20"/>
      <c r="GFG712" s="20"/>
      <c r="GFH712" s="19"/>
      <c r="GFI712" s="20"/>
      <c r="GFJ712" s="20"/>
      <c r="GFK712" s="20"/>
      <c r="GFL712" s="20"/>
      <c r="GFM712" s="20"/>
      <c r="GFN712" s="19"/>
      <c r="GFO712" s="20"/>
      <c r="GFP712" s="20"/>
      <c r="GFQ712" s="20"/>
      <c r="GFR712" s="20"/>
      <c r="GFS712" s="20"/>
      <c r="GFT712" s="19"/>
      <c r="GFU712" s="20"/>
      <c r="GFV712" s="20"/>
      <c r="GFW712" s="20"/>
      <c r="GFX712" s="20"/>
      <c r="GFY712" s="20"/>
      <c r="GFZ712" s="19"/>
      <c r="GGA712" s="20"/>
      <c r="GGB712" s="20"/>
      <c r="GGC712" s="20"/>
      <c r="GGD712" s="20"/>
      <c r="GGE712" s="20"/>
      <c r="GGF712" s="19"/>
      <c r="GGG712" s="20"/>
      <c r="GGH712" s="20"/>
      <c r="GGI712" s="20"/>
      <c r="GGJ712" s="20"/>
      <c r="GGK712" s="20"/>
      <c r="GGL712" s="19"/>
      <c r="GGM712" s="20"/>
      <c r="GGN712" s="20"/>
      <c r="GGO712" s="20"/>
      <c r="GGP712" s="20"/>
      <c r="GGQ712" s="20"/>
      <c r="GGR712" s="19"/>
      <c r="GGS712" s="20"/>
      <c r="GGT712" s="20"/>
      <c r="GGU712" s="20"/>
      <c r="GGV712" s="20"/>
      <c r="GGW712" s="20"/>
      <c r="GGX712" s="19"/>
      <c r="GGY712" s="20"/>
      <c r="GGZ712" s="20"/>
      <c r="GHA712" s="20"/>
      <c r="GHB712" s="20"/>
      <c r="GHC712" s="20"/>
      <c r="GHD712" s="19"/>
      <c r="GHE712" s="20"/>
      <c r="GHF712" s="20"/>
      <c r="GHG712" s="20"/>
      <c r="GHH712" s="20"/>
      <c r="GHI712" s="20"/>
      <c r="GHJ712" s="19"/>
      <c r="GHK712" s="20"/>
      <c r="GHL712" s="20"/>
      <c r="GHM712" s="20"/>
      <c r="GHN712" s="20"/>
      <c r="GHO712" s="20"/>
      <c r="GHP712" s="19"/>
      <c r="GHQ712" s="20"/>
      <c r="GHR712" s="20"/>
      <c r="GHS712" s="20"/>
      <c r="GHT712" s="20"/>
      <c r="GHU712" s="20"/>
      <c r="GHV712" s="19"/>
      <c r="GHW712" s="20"/>
      <c r="GHX712" s="20"/>
      <c r="GHY712" s="20"/>
      <c r="GHZ712" s="20"/>
      <c r="GIA712" s="20"/>
      <c r="GIB712" s="19"/>
      <c r="GIC712" s="20"/>
      <c r="GID712" s="20"/>
      <c r="GIE712" s="20"/>
      <c r="GIF712" s="20"/>
      <c r="GIG712" s="20"/>
      <c r="GIH712" s="19"/>
      <c r="GII712" s="20"/>
      <c r="GIJ712" s="20"/>
      <c r="GIK712" s="20"/>
      <c r="GIL712" s="20"/>
      <c r="GIM712" s="20"/>
      <c r="GIN712" s="19"/>
      <c r="GIO712" s="20"/>
      <c r="GIP712" s="20"/>
      <c r="GIQ712" s="20"/>
      <c r="GIR712" s="20"/>
      <c r="GIS712" s="20"/>
      <c r="GIT712" s="19"/>
      <c r="GIU712" s="20"/>
      <c r="GIV712" s="20"/>
      <c r="GIW712" s="20"/>
      <c r="GIX712" s="20"/>
      <c r="GIY712" s="20"/>
      <c r="GIZ712" s="19"/>
      <c r="GJA712" s="20"/>
      <c r="GJB712" s="20"/>
      <c r="GJC712" s="20"/>
      <c r="GJD712" s="20"/>
      <c r="GJE712" s="20"/>
      <c r="GJF712" s="19"/>
      <c r="GJG712" s="20"/>
      <c r="GJH712" s="20"/>
      <c r="GJI712" s="20"/>
      <c r="GJJ712" s="20"/>
      <c r="GJK712" s="20"/>
      <c r="GJL712" s="19"/>
      <c r="GJM712" s="20"/>
      <c r="GJN712" s="20"/>
      <c r="GJO712" s="20"/>
      <c r="GJP712" s="20"/>
      <c r="GJQ712" s="20"/>
      <c r="GJR712" s="19"/>
      <c r="GJS712" s="20"/>
      <c r="GJT712" s="20"/>
      <c r="GJU712" s="20"/>
      <c r="GJV712" s="20"/>
      <c r="GJW712" s="20"/>
      <c r="GJX712" s="19"/>
      <c r="GJY712" s="20"/>
      <c r="GJZ712" s="20"/>
      <c r="GKA712" s="20"/>
      <c r="GKB712" s="20"/>
      <c r="GKC712" s="20"/>
      <c r="GKD712" s="19"/>
      <c r="GKE712" s="20"/>
      <c r="GKF712" s="20"/>
      <c r="GKG712" s="20"/>
      <c r="GKH712" s="20"/>
      <c r="GKI712" s="20"/>
      <c r="GKJ712" s="19"/>
      <c r="GKK712" s="20"/>
      <c r="GKL712" s="20"/>
      <c r="GKM712" s="20"/>
      <c r="GKN712" s="20"/>
      <c r="GKO712" s="20"/>
      <c r="GKP712" s="19"/>
      <c r="GKQ712" s="20"/>
      <c r="GKR712" s="20"/>
      <c r="GKS712" s="20"/>
      <c r="GKT712" s="20"/>
      <c r="GKU712" s="20"/>
      <c r="GKV712" s="19"/>
      <c r="GKW712" s="20"/>
      <c r="GKX712" s="20"/>
      <c r="GKY712" s="20"/>
      <c r="GKZ712" s="20"/>
      <c r="GLA712" s="20"/>
      <c r="GLB712" s="19"/>
      <c r="GLC712" s="20"/>
      <c r="GLD712" s="20"/>
      <c r="GLE712" s="20"/>
      <c r="GLF712" s="20"/>
      <c r="GLG712" s="20"/>
      <c r="GLH712" s="19"/>
      <c r="GLI712" s="20"/>
      <c r="GLJ712" s="20"/>
      <c r="GLK712" s="20"/>
      <c r="GLL712" s="20"/>
      <c r="GLM712" s="20"/>
      <c r="GLN712" s="19"/>
      <c r="GLO712" s="20"/>
      <c r="GLP712" s="20"/>
      <c r="GLQ712" s="20"/>
      <c r="GLR712" s="20"/>
      <c r="GLS712" s="20"/>
      <c r="GLT712" s="19"/>
      <c r="GLU712" s="20"/>
      <c r="GLV712" s="20"/>
      <c r="GLW712" s="20"/>
      <c r="GLX712" s="20"/>
      <c r="GLY712" s="20"/>
      <c r="GLZ712" s="19"/>
      <c r="GMA712" s="20"/>
      <c r="GMB712" s="20"/>
      <c r="GMC712" s="20"/>
      <c r="GMD712" s="20"/>
      <c r="GME712" s="20"/>
      <c r="GMF712" s="19"/>
      <c r="GMG712" s="20"/>
      <c r="GMH712" s="20"/>
      <c r="GMI712" s="20"/>
      <c r="GMJ712" s="20"/>
      <c r="GMK712" s="20"/>
      <c r="GML712" s="19"/>
      <c r="GMM712" s="20"/>
      <c r="GMN712" s="20"/>
      <c r="GMO712" s="20"/>
      <c r="GMP712" s="20"/>
      <c r="GMQ712" s="20"/>
      <c r="GMR712" s="19"/>
      <c r="GMS712" s="20"/>
      <c r="GMT712" s="20"/>
      <c r="GMU712" s="20"/>
      <c r="GMV712" s="20"/>
      <c r="GMW712" s="20"/>
      <c r="GMX712" s="19"/>
      <c r="GMY712" s="20"/>
      <c r="GMZ712" s="20"/>
      <c r="GNA712" s="20"/>
      <c r="GNB712" s="20"/>
      <c r="GNC712" s="20"/>
      <c r="GND712" s="19"/>
      <c r="GNE712" s="20"/>
      <c r="GNF712" s="20"/>
      <c r="GNG712" s="20"/>
      <c r="GNH712" s="20"/>
      <c r="GNI712" s="20"/>
      <c r="GNJ712" s="19"/>
      <c r="GNK712" s="20"/>
      <c r="GNL712" s="20"/>
      <c r="GNM712" s="20"/>
      <c r="GNN712" s="20"/>
      <c r="GNO712" s="20"/>
      <c r="GNP712" s="19"/>
      <c r="GNQ712" s="20"/>
      <c r="GNR712" s="20"/>
      <c r="GNS712" s="20"/>
      <c r="GNT712" s="20"/>
      <c r="GNU712" s="20"/>
      <c r="GNV712" s="19"/>
      <c r="GNW712" s="20"/>
      <c r="GNX712" s="20"/>
      <c r="GNY712" s="20"/>
      <c r="GNZ712" s="20"/>
      <c r="GOA712" s="20"/>
      <c r="GOB712" s="19"/>
      <c r="GOC712" s="20"/>
      <c r="GOD712" s="20"/>
      <c r="GOE712" s="20"/>
      <c r="GOF712" s="20"/>
      <c r="GOG712" s="20"/>
      <c r="GOH712" s="19"/>
      <c r="GOI712" s="20"/>
      <c r="GOJ712" s="20"/>
      <c r="GOK712" s="20"/>
      <c r="GOL712" s="20"/>
      <c r="GOM712" s="20"/>
      <c r="GON712" s="19"/>
      <c r="GOO712" s="20"/>
      <c r="GOP712" s="20"/>
      <c r="GOQ712" s="20"/>
      <c r="GOR712" s="20"/>
      <c r="GOS712" s="20"/>
      <c r="GOT712" s="19"/>
      <c r="GOU712" s="20"/>
      <c r="GOV712" s="20"/>
      <c r="GOW712" s="20"/>
      <c r="GOX712" s="20"/>
      <c r="GOY712" s="20"/>
      <c r="GOZ712" s="19"/>
      <c r="GPA712" s="20"/>
      <c r="GPB712" s="20"/>
      <c r="GPC712" s="20"/>
      <c r="GPD712" s="20"/>
      <c r="GPE712" s="20"/>
      <c r="GPF712" s="19"/>
      <c r="GPG712" s="20"/>
      <c r="GPH712" s="20"/>
      <c r="GPI712" s="20"/>
      <c r="GPJ712" s="20"/>
      <c r="GPK712" s="20"/>
      <c r="GPL712" s="19"/>
      <c r="GPM712" s="20"/>
      <c r="GPN712" s="20"/>
      <c r="GPO712" s="20"/>
      <c r="GPP712" s="20"/>
      <c r="GPQ712" s="20"/>
      <c r="GPR712" s="19"/>
      <c r="GPS712" s="20"/>
      <c r="GPT712" s="20"/>
      <c r="GPU712" s="20"/>
      <c r="GPV712" s="20"/>
      <c r="GPW712" s="20"/>
      <c r="GPX712" s="19"/>
      <c r="GPY712" s="20"/>
      <c r="GPZ712" s="20"/>
      <c r="GQA712" s="20"/>
      <c r="GQB712" s="20"/>
      <c r="GQC712" s="20"/>
      <c r="GQD712" s="19"/>
      <c r="GQE712" s="20"/>
      <c r="GQF712" s="20"/>
      <c r="GQG712" s="20"/>
      <c r="GQH712" s="20"/>
      <c r="GQI712" s="20"/>
      <c r="GQJ712" s="19"/>
      <c r="GQK712" s="20"/>
      <c r="GQL712" s="20"/>
      <c r="GQM712" s="20"/>
      <c r="GQN712" s="20"/>
      <c r="GQO712" s="20"/>
      <c r="GQP712" s="19"/>
      <c r="GQQ712" s="20"/>
      <c r="GQR712" s="20"/>
      <c r="GQS712" s="20"/>
      <c r="GQT712" s="20"/>
      <c r="GQU712" s="20"/>
      <c r="GQV712" s="19"/>
      <c r="GQW712" s="20"/>
      <c r="GQX712" s="20"/>
      <c r="GQY712" s="20"/>
      <c r="GQZ712" s="20"/>
      <c r="GRA712" s="20"/>
      <c r="GRB712" s="19"/>
      <c r="GRC712" s="20"/>
      <c r="GRD712" s="20"/>
      <c r="GRE712" s="20"/>
      <c r="GRF712" s="20"/>
      <c r="GRG712" s="20"/>
      <c r="GRH712" s="19"/>
      <c r="GRI712" s="20"/>
      <c r="GRJ712" s="20"/>
      <c r="GRK712" s="20"/>
      <c r="GRL712" s="20"/>
      <c r="GRM712" s="20"/>
      <c r="GRN712" s="19"/>
      <c r="GRO712" s="20"/>
      <c r="GRP712" s="20"/>
      <c r="GRQ712" s="20"/>
      <c r="GRR712" s="20"/>
      <c r="GRS712" s="20"/>
      <c r="GRT712" s="19"/>
      <c r="GRU712" s="20"/>
      <c r="GRV712" s="20"/>
      <c r="GRW712" s="20"/>
      <c r="GRX712" s="20"/>
      <c r="GRY712" s="20"/>
      <c r="GRZ712" s="19"/>
      <c r="GSA712" s="20"/>
      <c r="GSB712" s="20"/>
      <c r="GSC712" s="20"/>
      <c r="GSD712" s="20"/>
      <c r="GSE712" s="20"/>
      <c r="GSF712" s="19"/>
      <c r="GSG712" s="20"/>
      <c r="GSH712" s="20"/>
      <c r="GSI712" s="20"/>
      <c r="GSJ712" s="20"/>
      <c r="GSK712" s="20"/>
      <c r="GSL712" s="19"/>
      <c r="GSM712" s="20"/>
      <c r="GSN712" s="20"/>
      <c r="GSO712" s="20"/>
      <c r="GSP712" s="20"/>
      <c r="GSQ712" s="20"/>
      <c r="GSR712" s="19"/>
      <c r="GSS712" s="20"/>
      <c r="GST712" s="20"/>
      <c r="GSU712" s="20"/>
      <c r="GSV712" s="20"/>
      <c r="GSW712" s="20"/>
      <c r="GSX712" s="19"/>
      <c r="GSY712" s="20"/>
      <c r="GSZ712" s="20"/>
      <c r="GTA712" s="20"/>
      <c r="GTB712" s="20"/>
      <c r="GTC712" s="20"/>
      <c r="GTD712" s="19"/>
      <c r="GTE712" s="20"/>
      <c r="GTF712" s="20"/>
      <c r="GTG712" s="20"/>
      <c r="GTH712" s="20"/>
      <c r="GTI712" s="20"/>
      <c r="GTJ712" s="19"/>
      <c r="GTK712" s="20"/>
      <c r="GTL712" s="20"/>
      <c r="GTM712" s="20"/>
      <c r="GTN712" s="20"/>
      <c r="GTO712" s="20"/>
      <c r="GTP712" s="19"/>
      <c r="GTQ712" s="20"/>
      <c r="GTR712" s="20"/>
      <c r="GTS712" s="20"/>
      <c r="GTT712" s="20"/>
      <c r="GTU712" s="20"/>
      <c r="GTV712" s="19"/>
      <c r="GTW712" s="20"/>
      <c r="GTX712" s="20"/>
      <c r="GTY712" s="20"/>
      <c r="GTZ712" s="20"/>
      <c r="GUA712" s="20"/>
      <c r="GUB712" s="19"/>
      <c r="GUC712" s="20"/>
      <c r="GUD712" s="20"/>
      <c r="GUE712" s="20"/>
      <c r="GUF712" s="20"/>
      <c r="GUG712" s="20"/>
      <c r="GUH712" s="19"/>
      <c r="GUI712" s="20"/>
      <c r="GUJ712" s="20"/>
      <c r="GUK712" s="20"/>
      <c r="GUL712" s="20"/>
      <c r="GUM712" s="20"/>
      <c r="GUN712" s="19"/>
      <c r="GUO712" s="20"/>
      <c r="GUP712" s="20"/>
      <c r="GUQ712" s="20"/>
      <c r="GUR712" s="20"/>
      <c r="GUS712" s="20"/>
      <c r="GUT712" s="19"/>
      <c r="GUU712" s="20"/>
      <c r="GUV712" s="20"/>
      <c r="GUW712" s="20"/>
      <c r="GUX712" s="20"/>
      <c r="GUY712" s="20"/>
      <c r="GUZ712" s="19"/>
      <c r="GVA712" s="20"/>
      <c r="GVB712" s="20"/>
      <c r="GVC712" s="20"/>
      <c r="GVD712" s="20"/>
      <c r="GVE712" s="20"/>
      <c r="GVF712" s="19"/>
      <c r="GVG712" s="20"/>
      <c r="GVH712" s="20"/>
      <c r="GVI712" s="20"/>
      <c r="GVJ712" s="20"/>
      <c r="GVK712" s="20"/>
      <c r="GVL712" s="19"/>
      <c r="GVM712" s="20"/>
      <c r="GVN712" s="20"/>
      <c r="GVO712" s="20"/>
      <c r="GVP712" s="20"/>
      <c r="GVQ712" s="20"/>
      <c r="GVR712" s="19"/>
      <c r="GVS712" s="20"/>
      <c r="GVT712" s="20"/>
      <c r="GVU712" s="20"/>
      <c r="GVV712" s="20"/>
      <c r="GVW712" s="20"/>
      <c r="GVX712" s="19"/>
      <c r="GVY712" s="20"/>
      <c r="GVZ712" s="20"/>
      <c r="GWA712" s="20"/>
      <c r="GWB712" s="20"/>
      <c r="GWC712" s="20"/>
      <c r="GWD712" s="19"/>
      <c r="GWE712" s="20"/>
      <c r="GWF712" s="20"/>
      <c r="GWG712" s="20"/>
      <c r="GWH712" s="20"/>
      <c r="GWI712" s="20"/>
      <c r="GWJ712" s="19"/>
      <c r="GWK712" s="20"/>
      <c r="GWL712" s="20"/>
      <c r="GWM712" s="20"/>
      <c r="GWN712" s="20"/>
      <c r="GWO712" s="20"/>
      <c r="GWP712" s="19"/>
      <c r="GWQ712" s="20"/>
      <c r="GWR712" s="20"/>
      <c r="GWS712" s="20"/>
      <c r="GWT712" s="20"/>
      <c r="GWU712" s="20"/>
      <c r="GWV712" s="19"/>
      <c r="GWW712" s="20"/>
      <c r="GWX712" s="20"/>
      <c r="GWY712" s="20"/>
      <c r="GWZ712" s="20"/>
      <c r="GXA712" s="20"/>
      <c r="GXB712" s="19"/>
      <c r="GXC712" s="20"/>
      <c r="GXD712" s="20"/>
      <c r="GXE712" s="20"/>
      <c r="GXF712" s="20"/>
      <c r="GXG712" s="20"/>
      <c r="GXH712" s="19"/>
      <c r="GXI712" s="20"/>
      <c r="GXJ712" s="20"/>
      <c r="GXK712" s="20"/>
      <c r="GXL712" s="20"/>
      <c r="GXM712" s="20"/>
      <c r="GXN712" s="19"/>
      <c r="GXO712" s="20"/>
      <c r="GXP712" s="20"/>
      <c r="GXQ712" s="20"/>
      <c r="GXR712" s="20"/>
      <c r="GXS712" s="20"/>
      <c r="GXT712" s="19"/>
      <c r="GXU712" s="20"/>
      <c r="GXV712" s="20"/>
      <c r="GXW712" s="20"/>
      <c r="GXX712" s="20"/>
      <c r="GXY712" s="20"/>
      <c r="GXZ712" s="19"/>
      <c r="GYA712" s="20"/>
      <c r="GYB712" s="20"/>
      <c r="GYC712" s="20"/>
      <c r="GYD712" s="20"/>
      <c r="GYE712" s="20"/>
      <c r="GYF712" s="19"/>
      <c r="GYG712" s="20"/>
      <c r="GYH712" s="20"/>
      <c r="GYI712" s="20"/>
      <c r="GYJ712" s="20"/>
      <c r="GYK712" s="20"/>
      <c r="GYL712" s="19"/>
      <c r="GYM712" s="20"/>
      <c r="GYN712" s="20"/>
      <c r="GYO712" s="20"/>
      <c r="GYP712" s="20"/>
      <c r="GYQ712" s="20"/>
      <c r="GYR712" s="19"/>
      <c r="GYS712" s="20"/>
      <c r="GYT712" s="20"/>
      <c r="GYU712" s="20"/>
      <c r="GYV712" s="20"/>
      <c r="GYW712" s="20"/>
      <c r="GYX712" s="19"/>
      <c r="GYY712" s="20"/>
      <c r="GYZ712" s="20"/>
      <c r="GZA712" s="20"/>
      <c r="GZB712" s="20"/>
      <c r="GZC712" s="20"/>
      <c r="GZD712" s="19"/>
      <c r="GZE712" s="20"/>
      <c r="GZF712" s="20"/>
      <c r="GZG712" s="20"/>
      <c r="GZH712" s="20"/>
      <c r="GZI712" s="20"/>
      <c r="GZJ712" s="19"/>
      <c r="GZK712" s="20"/>
      <c r="GZL712" s="20"/>
      <c r="GZM712" s="20"/>
      <c r="GZN712" s="20"/>
      <c r="GZO712" s="20"/>
      <c r="GZP712" s="19"/>
      <c r="GZQ712" s="20"/>
      <c r="GZR712" s="20"/>
      <c r="GZS712" s="20"/>
      <c r="GZT712" s="20"/>
      <c r="GZU712" s="20"/>
      <c r="GZV712" s="19"/>
      <c r="GZW712" s="20"/>
      <c r="GZX712" s="20"/>
      <c r="GZY712" s="20"/>
      <c r="GZZ712" s="20"/>
      <c r="HAA712" s="20"/>
      <c r="HAB712" s="19"/>
      <c r="HAC712" s="20"/>
      <c r="HAD712" s="20"/>
      <c r="HAE712" s="20"/>
      <c r="HAF712" s="20"/>
      <c r="HAG712" s="20"/>
      <c r="HAH712" s="19"/>
      <c r="HAI712" s="20"/>
      <c r="HAJ712" s="20"/>
      <c r="HAK712" s="20"/>
      <c r="HAL712" s="20"/>
      <c r="HAM712" s="20"/>
      <c r="HAN712" s="19"/>
      <c r="HAO712" s="20"/>
      <c r="HAP712" s="20"/>
      <c r="HAQ712" s="20"/>
      <c r="HAR712" s="20"/>
      <c r="HAS712" s="20"/>
      <c r="HAT712" s="19"/>
      <c r="HAU712" s="20"/>
      <c r="HAV712" s="20"/>
      <c r="HAW712" s="20"/>
      <c r="HAX712" s="20"/>
      <c r="HAY712" s="20"/>
      <c r="HAZ712" s="19"/>
      <c r="HBA712" s="20"/>
      <c r="HBB712" s="20"/>
      <c r="HBC712" s="20"/>
      <c r="HBD712" s="20"/>
      <c r="HBE712" s="20"/>
      <c r="HBF712" s="19"/>
      <c r="HBG712" s="20"/>
      <c r="HBH712" s="20"/>
      <c r="HBI712" s="20"/>
      <c r="HBJ712" s="20"/>
      <c r="HBK712" s="20"/>
      <c r="HBL712" s="19"/>
      <c r="HBM712" s="20"/>
      <c r="HBN712" s="20"/>
      <c r="HBO712" s="20"/>
      <c r="HBP712" s="20"/>
      <c r="HBQ712" s="20"/>
      <c r="HBR712" s="19"/>
      <c r="HBS712" s="20"/>
      <c r="HBT712" s="20"/>
      <c r="HBU712" s="20"/>
      <c r="HBV712" s="20"/>
      <c r="HBW712" s="20"/>
      <c r="HBX712" s="19"/>
      <c r="HBY712" s="20"/>
      <c r="HBZ712" s="20"/>
      <c r="HCA712" s="20"/>
      <c r="HCB712" s="20"/>
      <c r="HCC712" s="20"/>
      <c r="HCD712" s="19"/>
      <c r="HCE712" s="20"/>
      <c r="HCF712" s="20"/>
      <c r="HCG712" s="20"/>
      <c r="HCH712" s="20"/>
      <c r="HCI712" s="20"/>
      <c r="HCJ712" s="19"/>
      <c r="HCK712" s="20"/>
      <c r="HCL712" s="20"/>
      <c r="HCM712" s="20"/>
      <c r="HCN712" s="20"/>
      <c r="HCO712" s="20"/>
      <c r="HCP712" s="19"/>
      <c r="HCQ712" s="20"/>
      <c r="HCR712" s="20"/>
      <c r="HCS712" s="20"/>
      <c r="HCT712" s="20"/>
      <c r="HCU712" s="20"/>
      <c r="HCV712" s="19"/>
      <c r="HCW712" s="20"/>
      <c r="HCX712" s="20"/>
      <c r="HCY712" s="20"/>
      <c r="HCZ712" s="20"/>
      <c r="HDA712" s="20"/>
      <c r="HDB712" s="19"/>
      <c r="HDC712" s="20"/>
      <c r="HDD712" s="20"/>
      <c r="HDE712" s="20"/>
      <c r="HDF712" s="20"/>
      <c r="HDG712" s="20"/>
      <c r="HDH712" s="19"/>
      <c r="HDI712" s="20"/>
      <c r="HDJ712" s="20"/>
      <c r="HDK712" s="20"/>
      <c r="HDL712" s="20"/>
      <c r="HDM712" s="20"/>
      <c r="HDN712" s="19"/>
      <c r="HDO712" s="20"/>
      <c r="HDP712" s="20"/>
      <c r="HDQ712" s="20"/>
      <c r="HDR712" s="20"/>
      <c r="HDS712" s="20"/>
      <c r="HDT712" s="19"/>
      <c r="HDU712" s="20"/>
      <c r="HDV712" s="20"/>
      <c r="HDW712" s="20"/>
      <c r="HDX712" s="20"/>
      <c r="HDY712" s="20"/>
      <c r="HDZ712" s="19"/>
      <c r="HEA712" s="20"/>
      <c r="HEB712" s="20"/>
      <c r="HEC712" s="20"/>
      <c r="HED712" s="20"/>
      <c r="HEE712" s="20"/>
      <c r="HEF712" s="19"/>
      <c r="HEG712" s="20"/>
      <c r="HEH712" s="20"/>
      <c r="HEI712" s="20"/>
      <c r="HEJ712" s="20"/>
      <c r="HEK712" s="20"/>
      <c r="HEL712" s="19"/>
      <c r="HEM712" s="20"/>
      <c r="HEN712" s="20"/>
      <c r="HEO712" s="20"/>
      <c r="HEP712" s="20"/>
      <c r="HEQ712" s="20"/>
      <c r="HER712" s="19"/>
      <c r="HES712" s="20"/>
      <c r="HET712" s="20"/>
      <c r="HEU712" s="20"/>
      <c r="HEV712" s="20"/>
      <c r="HEW712" s="20"/>
      <c r="HEX712" s="19"/>
      <c r="HEY712" s="20"/>
      <c r="HEZ712" s="20"/>
      <c r="HFA712" s="20"/>
      <c r="HFB712" s="20"/>
      <c r="HFC712" s="20"/>
      <c r="HFD712" s="19"/>
      <c r="HFE712" s="20"/>
      <c r="HFF712" s="20"/>
      <c r="HFG712" s="20"/>
      <c r="HFH712" s="20"/>
      <c r="HFI712" s="20"/>
      <c r="HFJ712" s="19"/>
      <c r="HFK712" s="20"/>
      <c r="HFL712" s="20"/>
      <c r="HFM712" s="20"/>
      <c r="HFN712" s="20"/>
      <c r="HFO712" s="20"/>
      <c r="HFP712" s="19"/>
      <c r="HFQ712" s="20"/>
      <c r="HFR712" s="20"/>
      <c r="HFS712" s="20"/>
      <c r="HFT712" s="20"/>
      <c r="HFU712" s="20"/>
      <c r="HFV712" s="19"/>
      <c r="HFW712" s="20"/>
      <c r="HFX712" s="20"/>
      <c r="HFY712" s="20"/>
      <c r="HFZ712" s="20"/>
      <c r="HGA712" s="20"/>
      <c r="HGB712" s="19"/>
      <c r="HGC712" s="20"/>
      <c r="HGD712" s="20"/>
      <c r="HGE712" s="20"/>
      <c r="HGF712" s="20"/>
      <c r="HGG712" s="20"/>
      <c r="HGH712" s="19"/>
      <c r="HGI712" s="20"/>
      <c r="HGJ712" s="20"/>
      <c r="HGK712" s="20"/>
      <c r="HGL712" s="20"/>
      <c r="HGM712" s="20"/>
      <c r="HGN712" s="19"/>
      <c r="HGO712" s="20"/>
      <c r="HGP712" s="20"/>
      <c r="HGQ712" s="20"/>
      <c r="HGR712" s="20"/>
      <c r="HGS712" s="20"/>
      <c r="HGT712" s="19"/>
      <c r="HGU712" s="20"/>
      <c r="HGV712" s="20"/>
      <c r="HGW712" s="20"/>
      <c r="HGX712" s="20"/>
      <c r="HGY712" s="20"/>
      <c r="HGZ712" s="19"/>
      <c r="HHA712" s="20"/>
      <c r="HHB712" s="20"/>
      <c r="HHC712" s="20"/>
      <c r="HHD712" s="20"/>
      <c r="HHE712" s="20"/>
      <c r="HHF712" s="19"/>
      <c r="HHG712" s="20"/>
      <c r="HHH712" s="20"/>
      <c r="HHI712" s="20"/>
      <c r="HHJ712" s="20"/>
      <c r="HHK712" s="20"/>
      <c r="HHL712" s="19"/>
      <c r="HHM712" s="20"/>
      <c r="HHN712" s="20"/>
      <c r="HHO712" s="20"/>
      <c r="HHP712" s="20"/>
      <c r="HHQ712" s="20"/>
      <c r="HHR712" s="19"/>
      <c r="HHS712" s="20"/>
      <c r="HHT712" s="20"/>
      <c r="HHU712" s="20"/>
      <c r="HHV712" s="20"/>
      <c r="HHW712" s="20"/>
      <c r="HHX712" s="19"/>
      <c r="HHY712" s="20"/>
      <c r="HHZ712" s="20"/>
      <c r="HIA712" s="20"/>
      <c r="HIB712" s="20"/>
      <c r="HIC712" s="20"/>
      <c r="HID712" s="19"/>
      <c r="HIE712" s="20"/>
      <c r="HIF712" s="20"/>
      <c r="HIG712" s="20"/>
      <c r="HIH712" s="20"/>
      <c r="HII712" s="20"/>
      <c r="HIJ712" s="19"/>
      <c r="HIK712" s="20"/>
      <c r="HIL712" s="20"/>
      <c r="HIM712" s="20"/>
      <c r="HIN712" s="20"/>
      <c r="HIO712" s="20"/>
      <c r="HIP712" s="19"/>
      <c r="HIQ712" s="20"/>
      <c r="HIR712" s="20"/>
      <c r="HIS712" s="20"/>
      <c r="HIT712" s="20"/>
      <c r="HIU712" s="20"/>
      <c r="HIV712" s="19"/>
      <c r="HIW712" s="20"/>
      <c r="HIX712" s="20"/>
      <c r="HIY712" s="20"/>
      <c r="HIZ712" s="20"/>
      <c r="HJA712" s="20"/>
      <c r="HJB712" s="19"/>
      <c r="HJC712" s="20"/>
      <c r="HJD712" s="20"/>
      <c r="HJE712" s="20"/>
      <c r="HJF712" s="20"/>
      <c r="HJG712" s="20"/>
      <c r="HJH712" s="19"/>
      <c r="HJI712" s="20"/>
      <c r="HJJ712" s="20"/>
      <c r="HJK712" s="20"/>
      <c r="HJL712" s="20"/>
      <c r="HJM712" s="20"/>
      <c r="HJN712" s="19"/>
      <c r="HJO712" s="20"/>
      <c r="HJP712" s="20"/>
      <c r="HJQ712" s="20"/>
      <c r="HJR712" s="20"/>
      <c r="HJS712" s="20"/>
      <c r="HJT712" s="19"/>
      <c r="HJU712" s="20"/>
      <c r="HJV712" s="20"/>
      <c r="HJW712" s="20"/>
      <c r="HJX712" s="20"/>
      <c r="HJY712" s="20"/>
      <c r="HJZ712" s="19"/>
      <c r="HKA712" s="20"/>
      <c r="HKB712" s="20"/>
      <c r="HKC712" s="20"/>
      <c r="HKD712" s="20"/>
      <c r="HKE712" s="20"/>
      <c r="HKF712" s="19"/>
      <c r="HKG712" s="20"/>
      <c r="HKH712" s="20"/>
      <c r="HKI712" s="20"/>
      <c r="HKJ712" s="20"/>
      <c r="HKK712" s="20"/>
      <c r="HKL712" s="19"/>
      <c r="HKM712" s="20"/>
      <c r="HKN712" s="20"/>
      <c r="HKO712" s="20"/>
      <c r="HKP712" s="20"/>
      <c r="HKQ712" s="20"/>
      <c r="HKR712" s="19"/>
      <c r="HKS712" s="20"/>
      <c r="HKT712" s="20"/>
      <c r="HKU712" s="20"/>
      <c r="HKV712" s="20"/>
      <c r="HKW712" s="20"/>
      <c r="HKX712" s="19"/>
      <c r="HKY712" s="20"/>
      <c r="HKZ712" s="20"/>
      <c r="HLA712" s="20"/>
      <c r="HLB712" s="20"/>
      <c r="HLC712" s="20"/>
      <c r="HLD712" s="19"/>
      <c r="HLE712" s="20"/>
      <c r="HLF712" s="20"/>
      <c r="HLG712" s="20"/>
      <c r="HLH712" s="20"/>
      <c r="HLI712" s="20"/>
      <c r="HLJ712" s="19"/>
      <c r="HLK712" s="20"/>
      <c r="HLL712" s="20"/>
      <c r="HLM712" s="20"/>
      <c r="HLN712" s="20"/>
      <c r="HLO712" s="20"/>
      <c r="HLP712" s="19"/>
      <c r="HLQ712" s="20"/>
      <c r="HLR712" s="20"/>
      <c r="HLS712" s="20"/>
      <c r="HLT712" s="20"/>
      <c r="HLU712" s="20"/>
      <c r="HLV712" s="19"/>
      <c r="HLW712" s="20"/>
      <c r="HLX712" s="20"/>
      <c r="HLY712" s="20"/>
      <c r="HLZ712" s="20"/>
      <c r="HMA712" s="20"/>
      <c r="HMB712" s="19"/>
      <c r="HMC712" s="20"/>
      <c r="HMD712" s="20"/>
      <c r="HME712" s="20"/>
      <c r="HMF712" s="20"/>
      <c r="HMG712" s="20"/>
      <c r="HMH712" s="19"/>
      <c r="HMI712" s="20"/>
      <c r="HMJ712" s="20"/>
      <c r="HMK712" s="20"/>
      <c r="HML712" s="20"/>
      <c r="HMM712" s="20"/>
      <c r="HMN712" s="19"/>
      <c r="HMO712" s="20"/>
      <c r="HMP712" s="20"/>
      <c r="HMQ712" s="20"/>
      <c r="HMR712" s="20"/>
      <c r="HMS712" s="20"/>
      <c r="HMT712" s="19"/>
      <c r="HMU712" s="20"/>
      <c r="HMV712" s="20"/>
      <c r="HMW712" s="20"/>
      <c r="HMX712" s="20"/>
      <c r="HMY712" s="20"/>
      <c r="HMZ712" s="19"/>
      <c r="HNA712" s="20"/>
      <c r="HNB712" s="20"/>
      <c r="HNC712" s="20"/>
      <c r="HND712" s="20"/>
      <c r="HNE712" s="20"/>
      <c r="HNF712" s="19"/>
      <c r="HNG712" s="20"/>
      <c r="HNH712" s="20"/>
      <c r="HNI712" s="20"/>
      <c r="HNJ712" s="20"/>
      <c r="HNK712" s="20"/>
      <c r="HNL712" s="19"/>
      <c r="HNM712" s="20"/>
      <c r="HNN712" s="20"/>
      <c r="HNO712" s="20"/>
      <c r="HNP712" s="20"/>
      <c r="HNQ712" s="20"/>
      <c r="HNR712" s="19"/>
      <c r="HNS712" s="20"/>
      <c r="HNT712" s="20"/>
      <c r="HNU712" s="20"/>
      <c r="HNV712" s="20"/>
      <c r="HNW712" s="20"/>
      <c r="HNX712" s="19"/>
      <c r="HNY712" s="20"/>
      <c r="HNZ712" s="20"/>
      <c r="HOA712" s="20"/>
      <c r="HOB712" s="20"/>
      <c r="HOC712" s="20"/>
      <c r="HOD712" s="19"/>
      <c r="HOE712" s="20"/>
      <c r="HOF712" s="20"/>
      <c r="HOG712" s="20"/>
      <c r="HOH712" s="20"/>
      <c r="HOI712" s="20"/>
      <c r="HOJ712" s="19"/>
      <c r="HOK712" s="20"/>
      <c r="HOL712" s="20"/>
      <c r="HOM712" s="20"/>
      <c r="HON712" s="20"/>
      <c r="HOO712" s="20"/>
      <c r="HOP712" s="19"/>
      <c r="HOQ712" s="20"/>
      <c r="HOR712" s="20"/>
      <c r="HOS712" s="20"/>
      <c r="HOT712" s="20"/>
      <c r="HOU712" s="20"/>
      <c r="HOV712" s="19"/>
      <c r="HOW712" s="20"/>
      <c r="HOX712" s="20"/>
      <c r="HOY712" s="20"/>
      <c r="HOZ712" s="20"/>
      <c r="HPA712" s="20"/>
      <c r="HPB712" s="19"/>
      <c r="HPC712" s="20"/>
      <c r="HPD712" s="20"/>
      <c r="HPE712" s="20"/>
      <c r="HPF712" s="20"/>
      <c r="HPG712" s="20"/>
      <c r="HPH712" s="19"/>
      <c r="HPI712" s="20"/>
      <c r="HPJ712" s="20"/>
      <c r="HPK712" s="20"/>
      <c r="HPL712" s="20"/>
      <c r="HPM712" s="20"/>
      <c r="HPN712" s="19"/>
      <c r="HPO712" s="20"/>
      <c r="HPP712" s="20"/>
      <c r="HPQ712" s="20"/>
      <c r="HPR712" s="20"/>
      <c r="HPS712" s="20"/>
      <c r="HPT712" s="19"/>
      <c r="HPU712" s="20"/>
      <c r="HPV712" s="20"/>
      <c r="HPW712" s="20"/>
      <c r="HPX712" s="20"/>
      <c r="HPY712" s="20"/>
      <c r="HPZ712" s="19"/>
      <c r="HQA712" s="20"/>
      <c r="HQB712" s="20"/>
      <c r="HQC712" s="20"/>
      <c r="HQD712" s="20"/>
      <c r="HQE712" s="20"/>
      <c r="HQF712" s="19"/>
      <c r="HQG712" s="20"/>
      <c r="HQH712" s="20"/>
      <c r="HQI712" s="20"/>
      <c r="HQJ712" s="20"/>
      <c r="HQK712" s="20"/>
      <c r="HQL712" s="19"/>
      <c r="HQM712" s="20"/>
      <c r="HQN712" s="20"/>
      <c r="HQO712" s="20"/>
      <c r="HQP712" s="20"/>
      <c r="HQQ712" s="20"/>
      <c r="HQR712" s="19"/>
      <c r="HQS712" s="20"/>
      <c r="HQT712" s="20"/>
      <c r="HQU712" s="20"/>
      <c r="HQV712" s="20"/>
      <c r="HQW712" s="20"/>
      <c r="HQX712" s="19"/>
      <c r="HQY712" s="20"/>
      <c r="HQZ712" s="20"/>
      <c r="HRA712" s="20"/>
      <c r="HRB712" s="20"/>
      <c r="HRC712" s="20"/>
      <c r="HRD712" s="19"/>
      <c r="HRE712" s="20"/>
      <c r="HRF712" s="20"/>
      <c r="HRG712" s="20"/>
      <c r="HRH712" s="20"/>
      <c r="HRI712" s="20"/>
      <c r="HRJ712" s="19"/>
      <c r="HRK712" s="20"/>
      <c r="HRL712" s="20"/>
      <c r="HRM712" s="20"/>
      <c r="HRN712" s="20"/>
      <c r="HRO712" s="20"/>
      <c r="HRP712" s="19"/>
      <c r="HRQ712" s="20"/>
      <c r="HRR712" s="20"/>
      <c r="HRS712" s="20"/>
      <c r="HRT712" s="20"/>
      <c r="HRU712" s="20"/>
      <c r="HRV712" s="19"/>
      <c r="HRW712" s="20"/>
      <c r="HRX712" s="20"/>
      <c r="HRY712" s="20"/>
      <c r="HRZ712" s="20"/>
      <c r="HSA712" s="20"/>
      <c r="HSB712" s="19"/>
      <c r="HSC712" s="20"/>
      <c r="HSD712" s="20"/>
      <c r="HSE712" s="20"/>
      <c r="HSF712" s="20"/>
      <c r="HSG712" s="20"/>
      <c r="HSH712" s="19"/>
      <c r="HSI712" s="20"/>
      <c r="HSJ712" s="20"/>
      <c r="HSK712" s="20"/>
      <c r="HSL712" s="20"/>
      <c r="HSM712" s="20"/>
      <c r="HSN712" s="19"/>
      <c r="HSO712" s="20"/>
      <c r="HSP712" s="20"/>
      <c r="HSQ712" s="20"/>
      <c r="HSR712" s="20"/>
      <c r="HSS712" s="20"/>
      <c r="HST712" s="19"/>
      <c r="HSU712" s="20"/>
      <c r="HSV712" s="20"/>
      <c r="HSW712" s="20"/>
      <c r="HSX712" s="20"/>
      <c r="HSY712" s="20"/>
      <c r="HSZ712" s="19"/>
      <c r="HTA712" s="20"/>
      <c r="HTB712" s="20"/>
      <c r="HTC712" s="20"/>
      <c r="HTD712" s="20"/>
      <c r="HTE712" s="20"/>
      <c r="HTF712" s="19"/>
      <c r="HTG712" s="20"/>
      <c r="HTH712" s="20"/>
      <c r="HTI712" s="20"/>
      <c r="HTJ712" s="20"/>
      <c r="HTK712" s="20"/>
      <c r="HTL712" s="19"/>
      <c r="HTM712" s="20"/>
      <c r="HTN712" s="20"/>
      <c r="HTO712" s="20"/>
      <c r="HTP712" s="20"/>
      <c r="HTQ712" s="20"/>
      <c r="HTR712" s="19"/>
      <c r="HTS712" s="20"/>
      <c r="HTT712" s="20"/>
      <c r="HTU712" s="20"/>
      <c r="HTV712" s="20"/>
      <c r="HTW712" s="20"/>
      <c r="HTX712" s="19"/>
      <c r="HTY712" s="20"/>
      <c r="HTZ712" s="20"/>
      <c r="HUA712" s="20"/>
      <c r="HUB712" s="20"/>
      <c r="HUC712" s="20"/>
      <c r="HUD712" s="19"/>
      <c r="HUE712" s="20"/>
      <c r="HUF712" s="20"/>
      <c r="HUG712" s="20"/>
      <c r="HUH712" s="20"/>
      <c r="HUI712" s="20"/>
      <c r="HUJ712" s="19"/>
      <c r="HUK712" s="20"/>
      <c r="HUL712" s="20"/>
      <c r="HUM712" s="20"/>
      <c r="HUN712" s="20"/>
      <c r="HUO712" s="20"/>
      <c r="HUP712" s="19"/>
      <c r="HUQ712" s="20"/>
      <c r="HUR712" s="20"/>
      <c r="HUS712" s="20"/>
      <c r="HUT712" s="20"/>
      <c r="HUU712" s="20"/>
      <c r="HUV712" s="19"/>
      <c r="HUW712" s="20"/>
      <c r="HUX712" s="20"/>
      <c r="HUY712" s="20"/>
      <c r="HUZ712" s="20"/>
      <c r="HVA712" s="20"/>
      <c r="HVB712" s="19"/>
      <c r="HVC712" s="20"/>
      <c r="HVD712" s="20"/>
      <c r="HVE712" s="20"/>
      <c r="HVF712" s="20"/>
      <c r="HVG712" s="20"/>
      <c r="HVH712" s="19"/>
      <c r="HVI712" s="20"/>
      <c r="HVJ712" s="20"/>
      <c r="HVK712" s="20"/>
      <c r="HVL712" s="20"/>
      <c r="HVM712" s="20"/>
      <c r="HVN712" s="19"/>
      <c r="HVO712" s="20"/>
      <c r="HVP712" s="20"/>
      <c r="HVQ712" s="20"/>
      <c r="HVR712" s="20"/>
      <c r="HVS712" s="20"/>
      <c r="HVT712" s="19"/>
      <c r="HVU712" s="20"/>
      <c r="HVV712" s="20"/>
      <c r="HVW712" s="20"/>
      <c r="HVX712" s="20"/>
      <c r="HVY712" s="20"/>
      <c r="HVZ712" s="19"/>
      <c r="HWA712" s="20"/>
      <c r="HWB712" s="20"/>
      <c r="HWC712" s="20"/>
      <c r="HWD712" s="20"/>
      <c r="HWE712" s="20"/>
      <c r="HWF712" s="19"/>
      <c r="HWG712" s="20"/>
      <c r="HWH712" s="20"/>
      <c r="HWI712" s="20"/>
      <c r="HWJ712" s="20"/>
      <c r="HWK712" s="20"/>
      <c r="HWL712" s="19"/>
      <c r="HWM712" s="20"/>
      <c r="HWN712" s="20"/>
      <c r="HWO712" s="20"/>
      <c r="HWP712" s="20"/>
      <c r="HWQ712" s="20"/>
      <c r="HWR712" s="19"/>
      <c r="HWS712" s="20"/>
      <c r="HWT712" s="20"/>
      <c r="HWU712" s="20"/>
      <c r="HWV712" s="20"/>
      <c r="HWW712" s="20"/>
      <c r="HWX712" s="19"/>
      <c r="HWY712" s="20"/>
      <c r="HWZ712" s="20"/>
      <c r="HXA712" s="20"/>
      <c r="HXB712" s="20"/>
      <c r="HXC712" s="20"/>
      <c r="HXD712" s="19"/>
      <c r="HXE712" s="20"/>
      <c r="HXF712" s="20"/>
      <c r="HXG712" s="20"/>
      <c r="HXH712" s="20"/>
      <c r="HXI712" s="20"/>
      <c r="HXJ712" s="19"/>
      <c r="HXK712" s="20"/>
      <c r="HXL712" s="20"/>
      <c r="HXM712" s="20"/>
      <c r="HXN712" s="20"/>
      <c r="HXO712" s="20"/>
      <c r="HXP712" s="19"/>
      <c r="HXQ712" s="20"/>
      <c r="HXR712" s="20"/>
      <c r="HXS712" s="20"/>
      <c r="HXT712" s="20"/>
      <c r="HXU712" s="20"/>
      <c r="HXV712" s="19"/>
      <c r="HXW712" s="20"/>
      <c r="HXX712" s="20"/>
      <c r="HXY712" s="20"/>
      <c r="HXZ712" s="20"/>
      <c r="HYA712" s="20"/>
      <c r="HYB712" s="19"/>
      <c r="HYC712" s="20"/>
      <c r="HYD712" s="20"/>
      <c r="HYE712" s="20"/>
      <c r="HYF712" s="20"/>
      <c r="HYG712" s="20"/>
      <c r="HYH712" s="19"/>
      <c r="HYI712" s="20"/>
      <c r="HYJ712" s="20"/>
      <c r="HYK712" s="20"/>
      <c r="HYL712" s="20"/>
      <c r="HYM712" s="20"/>
      <c r="HYN712" s="19"/>
      <c r="HYO712" s="20"/>
      <c r="HYP712" s="20"/>
      <c r="HYQ712" s="20"/>
      <c r="HYR712" s="20"/>
      <c r="HYS712" s="20"/>
      <c r="HYT712" s="19"/>
      <c r="HYU712" s="20"/>
      <c r="HYV712" s="20"/>
      <c r="HYW712" s="20"/>
      <c r="HYX712" s="20"/>
      <c r="HYY712" s="20"/>
      <c r="HYZ712" s="19"/>
      <c r="HZA712" s="20"/>
      <c r="HZB712" s="20"/>
      <c r="HZC712" s="20"/>
      <c r="HZD712" s="20"/>
      <c r="HZE712" s="20"/>
      <c r="HZF712" s="19"/>
      <c r="HZG712" s="20"/>
      <c r="HZH712" s="20"/>
      <c r="HZI712" s="20"/>
      <c r="HZJ712" s="20"/>
      <c r="HZK712" s="20"/>
      <c r="HZL712" s="19"/>
      <c r="HZM712" s="20"/>
      <c r="HZN712" s="20"/>
      <c r="HZO712" s="20"/>
      <c r="HZP712" s="20"/>
      <c r="HZQ712" s="20"/>
      <c r="HZR712" s="19"/>
      <c r="HZS712" s="20"/>
      <c r="HZT712" s="20"/>
      <c r="HZU712" s="20"/>
      <c r="HZV712" s="20"/>
      <c r="HZW712" s="20"/>
      <c r="HZX712" s="19"/>
      <c r="HZY712" s="20"/>
      <c r="HZZ712" s="20"/>
      <c r="IAA712" s="20"/>
      <c r="IAB712" s="20"/>
      <c r="IAC712" s="20"/>
      <c r="IAD712" s="19"/>
      <c r="IAE712" s="20"/>
      <c r="IAF712" s="20"/>
      <c r="IAG712" s="20"/>
      <c r="IAH712" s="20"/>
      <c r="IAI712" s="20"/>
      <c r="IAJ712" s="19"/>
      <c r="IAK712" s="20"/>
      <c r="IAL712" s="20"/>
      <c r="IAM712" s="20"/>
      <c r="IAN712" s="20"/>
      <c r="IAO712" s="20"/>
      <c r="IAP712" s="19"/>
      <c r="IAQ712" s="20"/>
      <c r="IAR712" s="20"/>
      <c r="IAS712" s="20"/>
      <c r="IAT712" s="20"/>
      <c r="IAU712" s="20"/>
      <c r="IAV712" s="19"/>
      <c r="IAW712" s="20"/>
      <c r="IAX712" s="20"/>
      <c r="IAY712" s="20"/>
      <c r="IAZ712" s="20"/>
      <c r="IBA712" s="20"/>
      <c r="IBB712" s="19"/>
      <c r="IBC712" s="20"/>
      <c r="IBD712" s="20"/>
      <c r="IBE712" s="20"/>
      <c r="IBF712" s="20"/>
      <c r="IBG712" s="20"/>
      <c r="IBH712" s="19"/>
      <c r="IBI712" s="20"/>
      <c r="IBJ712" s="20"/>
      <c r="IBK712" s="20"/>
      <c r="IBL712" s="20"/>
      <c r="IBM712" s="20"/>
      <c r="IBN712" s="19"/>
      <c r="IBO712" s="20"/>
      <c r="IBP712" s="20"/>
      <c r="IBQ712" s="20"/>
      <c r="IBR712" s="20"/>
      <c r="IBS712" s="20"/>
      <c r="IBT712" s="19"/>
      <c r="IBU712" s="20"/>
      <c r="IBV712" s="20"/>
      <c r="IBW712" s="20"/>
      <c r="IBX712" s="20"/>
      <c r="IBY712" s="20"/>
      <c r="IBZ712" s="19"/>
      <c r="ICA712" s="20"/>
      <c r="ICB712" s="20"/>
      <c r="ICC712" s="20"/>
      <c r="ICD712" s="20"/>
      <c r="ICE712" s="20"/>
      <c r="ICF712" s="19"/>
      <c r="ICG712" s="20"/>
      <c r="ICH712" s="20"/>
      <c r="ICI712" s="20"/>
      <c r="ICJ712" s="20"/>
      <c r="ICK712" s="20"/>
      <c r="ICL712" s="19"/>
      <c r="ICM712" s="20"/>
      <c r="ICN712" s="20"/>
      <c r="ICO712" s="20"/>
      <c r="ICP712" s="20"/>
      <c r="ICQ712" s="20"/>
      <c r="ICR712" s="19"/>
      <c r="ICS712" s="20"/>
      <c r="ICT712" s="20"/>
      <c r="ICU712" s="20"/>
      <c r="ICV712" s="20"/>
      <c r="ICW712" s="20"/>
      <c r="ICX712" s="19"/>
      <c r="ICY712" s="20"/>
      <c r="ICZ712" s="20"/>
      <c r="IDA712" s="20"/>
      <c r="IDB712" s="20"/>
      <c r="IDC712" s="20"/>
      <c r="IDD712" s="19"/>
      <c r="IDE712" s="20"/>
      <c r="IDF712" s="20"/>
      <c r="IDG712" s="20"/>
      <c r="IDH712" s="20"/>
      <c r="IDI712" s="20"/>
      <c r="IDJ712" s="19"/>
      <c r="IDK712" s="20"/>
      <c r="IDL712" s="20"/>
      <c r="IDM712" s="20"/>
      <c r="IDN712" s="20"/>
      <c r="IDO712" s="20"/>
      <c r="IDP712" s="19"/>
      <c r="IDQ712" s="20"/>
      <c r="IDR712" s="20"/>
      <c r="IDS712" s="20"/>
      <c r="IDT712" s="20"/>
      <c r="IDU712" s="20"/>
      <c r="IDV712" s="19"/>
      <c r="IDW712" s="20"/>
      <c r="IDX712" s="20"/>
      <c r="IDY712" s="20"/>
      <c r="IDZ712" s="20"/>
      <c r="IEA712" s="20"/>
      <c r="IEB712" s="19"/>
      <c r="IEC712" s="20"/>
      <c r="IED712" s="20"/>
      <c r="IEE712" s="20"/>
      <c r="IEF712" s="20"/>
      <c r="IEG712" s="20"/>
      <c r="IEH712" s="19"/>
      <c r="IEI712" s="20"/>
      <c r="IEJ712" s="20"/>
      <c r="IEK712" s="20"/>
      <c r="IEL712" s="20"/>
      <c r="IEM712" s="20"/>
      <c r="IEN712" s="19"/>
      <c r="IEO712" s="20"/>
      <c r="IEP712" s="20"/>
      <c r="IEQ712" s="20"/>
      <c r="IER712" s="20"/>
      <c r="IES712" s="20"/>
      <c r="IET712" s="19"/>
      <c r="IEU712" s="20"/>
      <c r="IEV712" s="20"/>
      <c r="IEW712" s="20"/>
      <c r="IEX712" s="20"/>
      <c r="IEY712" s="20"/>
      <c r="IEZ712" s="19"/>
      <c r="IFA712" s="20"/>
      <c r="IFB712" s="20"/>
      <c r="IFC712" s="20"/>
      <c r="IFD712" s="20"/>
      <c r="IFE712" s="20"/>
      <c r="IFF712" s="19"/>
      <c r="IFG712" s="20"/>
      <c r="IFH712" s="20"/>
      <c r="IFI712" s="20"/>
      <c r="IFJ712" s="20"/>
      <c r="IFK712" s="20"/>
      <c r="IFL712" s="19"/>
      <c r="IFM712" s="20"/>
      <c r="IFN712" s="20"/>
      <c r="IFO712" s="20"/>
      <c r="IFP712" s="20"/>
      <c r="IFQ712" s="20"/>
      <c r="IFR712" s="19"/>
      <c r="IFS712" s="20"/>
      <c r="IFT712" s="20"/>
      <c r="IFU712" s="20"/>
      <c r="IFV712" s="20"/>
      <c r="IFW712" s="20"/>
      <c r="IFX712" s="19"/>
      <c r="IFY712" s="20"/>
      <c r="IFZ712" s="20"/>
      <c r="IGA712" s="20"/>
      <c r="IGB712" s="20"/>
      <c r="IGC712" s="20"/>
      <c r="IGD712" s="19"/>
      <c r="IGE712" s="20"/>
      <c r="IGF712" s="20"/>
      <c r="IGG712" s="20"/>
      <c r="IGH712" s="20"/>
      <c r="IGI712" s="20"/>
      <c r="IGJ712" s="19"/>
      <c r="IGK712" s="20"/>
      <c r="IGL712" s="20"/>
      <c r="IGM712" s="20"/>
      <c r="IGN712" s="20"/>
      <c r="IGO712" s="20"/>
      <c r="IGP712" s="19"/>
      <c r="IGQ712" s="20"/>
      <c r="IGR712" s="20"/>
      <c r="IGS712" s="20"/>
      <c r="IGT712" s="20"/>
      <c r="IGU712" s="20"/>
      <c r="IGV712" s="19"/>
      <c r="IGW712" s="20"/>
      <c r="IGX712" s="20"/>
      <c r="IGY712" s="20"/>
      <c r="IGZ712" s="20"/>
      <c r="IHA712" s="20"/>
      <c r="IHB712" s="19"/>
      <c r="IHC712" s="20"/>
      <c r="IHD712" s="20"/>
      <c r="IHE712" s="20"/>
      <c r="IHF712" s="20"/>
      <c r="IHG712" s="20"/>
      <c r="IHH712" s="19"/>
      <c r="IHI712" s="20"/>
      <c r="IHJ712" s="20"/>
      <c r="IHK712" s="20"/>
      <c r="IHL712" s="20"/>
      <c r="IHM712" s="20"/>
      <c r="IHN712" s="19"/>
      <c r="IHO712" s="20"/>
      <c r="IHP712" s="20"/>
      <c r="IHQ712" s="20"/>
      <c r="IHR712" s="20"/>
      <c r="IHS712" s="20"/>
      <c r="IHT712" s="19"/>
      <c r="IHU712" s="20"/>
      <c r="IHV712" s="20"/>
      <c r="IHW712" s="20"/>
      <c r="IHX712" s="20"/>
      <c r="IHY712" s="20"/>
      <c r="IHZ712" s="19"/>
      <c r="IIA712" s="20"/>
      <c r="IIB712" s="20"/>
      <c r="IIC712" s="20"/>
      <c r="IID712" s="20"/>
      <c r="IIE712" s="20"/>
      <c r="IIF712" s="19"/>
      <c r="IIG712" s="20"/>
      <c r="IIH712" s="20"/>
      <c r="III712" s="20"/>
      <c r="IIJ712" s="20"/>
      <c r="IIK712" s="20"/>
      <c r="IIL712" s="19"/>
      <c r="IIM712" s="20"/>
      <c r="IIN712" s="20"/>
      <c r="IIO712" s="20"/>
      <c r="IIP712" s="20"/>
      <c r="IIQ712" s="20"/>
      <c r="IIR712" s="19"/>
      <c r="IIS712" s="20"/>
      <c r="IIT712" s="20"/>
      <c r="IIU712" s="20"/>
      <c r="IIV712" s="20"/>
      <c r="IIW712" s="20"/>
      <c r="IIX712" s="19"/>
      <c r="IIY712" s="20"/>
      <c r="IIZ712" s="20"/>
      <c r="IJA712" s="20"/>
      <c r="IJB712" s="20"/>
      <c r="IJC712" s="20"/>
      <c r="IJD712" s="19"/>
      <c r="IJE712" s="20"/>
      <c r="IJF712" s="20"/>
      <c r="IJG712" s="20"/>
      <c r="IJH712" s="20"/>
      <c r="IJI712" s="20"/>
      <c r="IJJ712" s="19"/>
      <c r="IJK712" s="20"/>
      <c r="IJL712" s="20"/>
      <c r="IJM712" s="20"/>
      <c r="IJN712" s="20"/>
      <c r="IJO712" s="20"/>
      <c r="IJP712" s="19"/>
      <c r="IJQ712" s="20"/>
      <c r="IJR712" s="20"/>
      <c r="IJS712" s="20"/>
      <c r="IJT712" s="20"/>
      <c r="IJU712" s="20"/>
      <c r="IJV712" s="19"/>
      <c r="IJW712" s="20"/>
      <c r="IJX712" s="20"/>
      <c r="IJY712" s="20"/>
      <c r="IJZ712" s="20"/>
      <c r="IKA712" s="20"/>
      <c r="IKB712" s="19"/>
      <c r="IKC712" s="20"/>
      <c r="IKD712" s="20"/>
      <c r="IKE712" s="20"/>
      <c r="IKF712" s="20"/>
      <c r="IKG712" s="20"/>
      <c r="IKH712" s="19"/>
      <c r="IKI712" s="20"/>
      <c r="IKJ712" s="20"/>
      <c r="IKK712" s="20"/>
      <c r="IKL712" s="20"/>
      <c r="IKM712" s="20"/>
      <c r="IKN712" s="19"/>
      <c r="IKO712" s="20"/>
      <c r="IKP712" s="20"/>
      <c r="IKQ712" s="20"/>
      <c r="IKR712" s="20"/>
      <c r="IKS712" s="20"/>
      <c r="IKT712" s="19"/>
      <c r="IKU712" s="20"/>
      <c r="IKV712" s="20"/>
      <c r="IKW712" s="20"/>
      <c r="IKX712" s="20"/>
      <c r="IKY712" s="20"/>
      <c r="IKZ712" s="19"/>
      <c r="ILA712" s="20"/>
      <c r="ILB712" s="20"/>
      <c r="ILC712" s="20"/>
      <c r="ILD712" s="20"/>
      <c r="ILE712" s="20"/>
      <c r="ILF712" s="19"/>
      <c r="ILG712" s="20"/>
      <c r="ILH712" s="20"/>
      <c r="ILI712" s="20"/>
      <c r="ILJ712" s="20"/>
      <c r="ILK712" s="20"/>
      <c r="ILL712" s="19"/>
      <c r="ILM712" s="20"/>
      <c r="ILN712" s="20"/>
      <c r="ILO712" s="20"/>
      <c r="ILP712" s="20"/>
      <c r="ILQ712" s="20"/>
      <c r="ILR712" s="19"/>
      <c r="ILS712" s="20"/>
      <c r="ILT712" s="20"/>
      <c r="ILU712" s="20"/>
      <c r="ILV712" s="20"/>
      <c r="ILW712" s="20"/>
      <c r="ILX712" s="19"/>
      <c r="ILY712" s="20"/>
      <c r="ILZ712" s="20"/>
      <c r="IMA712" s="20"/>
      <c r="IMB712" s="20"/>
      <c r="IMC712" s="20"/>
      <c r="IMD712" s="19"/>
      <c r="IME712" s="20"/>
      <c r="IMF712" s="20"/>
      <c r="IMG712" s="20"/>
      <c r="IMH712" s="20"/>
      <c r="IMI712" s="20"/>
      <c r="IMJ712" s="19"/>
      <c r="IMK712" s="20"/>
      <c r="IML712" s="20"/>
      <c r="IMM712" s="20"/>
      <c r="IMN712" s="20"/>
      <c r="IMO712" s="20"/>
      <c r="IMP712" s="19"/>
      <c r="IMQ712" s="20"/>
      <c r="IMR712" s="20"/>
      <c r="IMS712" s="20"/>
      <c r="IMT712" s="20"/>
      <c r="IMU712" s="20"/>
      <c r="IMV712" s="19"/>
      <c r="IMW712" s="20"/>
      <c r="IMX712" s="20"/>
      <c r="IMY712" s="20"/>
      <c r="IMZ712" s="20"/>
      <c r="INA712" s="20"/>
      <c r="INB712" s="19"/>
      <c r="INC712" s="20"/>
      <c r="IND712" s="20"/>
      <c r="INE712" s="20"/>
      <c r="INF712" s="20"/>
      <c r="ING712" s="20"/>
      <c r="INH712" s="19"/>
      <c r="INI712" s="20"/>
      <c r="INJ712" s="20"/>
      <c r="INK712" s="20"/>
      <c r="INL712" s="20"/>
      <c r="INM712" s="20"/>
      <c r="INN712" s="19"/>
      <c r="INO712" s="20"/>
      <c r="INP712" s="20"/>
      <c r="INQ712" s="20"/>
      <c r="INR712" s="20"/>
      <c r="INS712" s="20"/>
      <c r="INT712" s="19"/>
      <c r="INU712" s="20"/>
      <c r="INV712" s="20"/>
      <c r="INW712" s="20"/>
      <c r="INX712" s="20"/>
      <c r="INY712" s="20"/>
      <c r="INZ712" s="19"/>
      <c r="IOA712" s="20"/>
      <c r="IOB712" s="20"/>
      <c r="IOC712" s="20"/>
      <c r="IOD712" s="20"/>
      <c r="IOE712" s="20"/>
      <c r="IOF712" s="19"/>
      <c r="IOG712" s="20"/>
      <c r="IOH712" s="20"/>
      <c r="IOI712" s="20"/>
      <c r="IOJ712" s="20"/>
      <c r="IOK712" s="20"/>
      <c r="IOL712" s="19"/>
      <c r="IOM712" s="20"/>
      <c r="ION712" s="20"/>
      <c r="IOO712" s="20"/>
      <c r="IOP712" s="20"/>
      <c r="IOQ712" s="20"/>
      <c r="IOR712" s="19"/>
      <c r="IOS712" s="20"/>
      <c r="IOT712" s="20"/>
      <c r="IOU712" s="20"/>
      <c r="IOV712" s="20"/>
      <c r="IOW712" s="20"/>
      <c r="IOX712" s="19"/>
      <c r="IOY712" s="20"/>
      <c r="IOZ712" s="20"/>
      <c r="IPA712" s="20"/>
      <c r="IPB712" s="20"/>
      <c r="IPC712" s="20"/>
      <c r="IPD712" s="19"/>
      <c r="IPE712" s="20"/>
      <c r="IPF712" s="20"/>
      <c r="IPG712" s="20"/>
      <c r="IPH712" s="20"/>
      <c r="IPI712" s="20"/>
      <c r="IPJ712" s="19"/>
      <c r="IPK712" s="20"/>
      <c r="IPL712" s="20"/>
      <c r="IPM712" s="20"/>
      <c r="IPN712" s="20"/>
      <c r="IPO712" s="20"/>
      <c r="IPP712" s="19"/>
      <c r="IPQ712" s="20"/>
      <c r="IPR712" s="20"/>
      <c r="IPS712" s="20"/>
      <c r="IPT712" s="20"/>
      <c r="IPU712" s="20"/>
      <c r="IPV712" s="19"/>
      <c r="IPW712" s="20"/>
      <c r="IPX712" s="20"/>
      <c r="IPY712" s="20"/>
      <c r="IPZ712" s="20"/>
      <c r="IQA712" s="20"/>
      <c r="IQB712" s="19"/>
      <c r="IQC712" s="20"/>
      <c r="IQD712" s="20"/>
      <c r="IQE712" s="20"/>
      <c r="IQF712" s="20"/>
      <c r="IQG712" s="20"/>
      <c r="IQH712" s="19"/>
      <c r="IQI712" s="20"/>
      <c r="IQJ712" s="20"/>
      <c r="IQK712" s="20"/>
      <c r="IQL712" s="20"/>
      <c r="IQM712" s="20"/>
      <c r="IQN712" s="19"/>
      <c r="IQO712" s="20"/>
      <c r="IQP712" s="20"/>
      <c r="IQQ712" s="20"/>
      <c r="IQR712" s="20"/>
      <c r="IQS712" s="20"/>
      <c r="IQT712" s="19"/>
      <c r="IQU712" s="20"/>
      <c r="IQV712" s="20"/>
      <c r="IQW712" s="20"/>
      <c r="IQX712" s="20"/>
      <c r="IQY712" s="20"/>
      <c r="IQZ712" s="19"/>
      <c r="IRA712" s="20"/>
      <c r="IRB712" s="20"/>
      <c r="IRC712" s="20"/>
      <c r="IRD712" s="20"/>
      <c r="IRE712" s="20"/>
      <c r="IRF712" s="19"/>
      <c r="IRG712" s="20"/>
      <c r="IRH712" s="20"/>
      <c r="IRI712" s="20"/>
      <c r="IRJ712" s="20"/>
      <c r="IRK712" s="20"/>
      <c r="IRL712" s="19"/>
      <c r="IRM712" s="20"/>
      <c r="IRN712" s="20"/>
      <c r="IRO712" s="20"/>
      <c r="IRP712" s="20"/>
      <c r="IRQ712" s="20"/>
      <c r="IRR712" s="19"/>
      <c r="IRS712" s="20"/>
      <c r="IRT712" s="20"/>
      <c r="IRU712" s="20"/>
      <c r="IRV712" s="20"/>
      <c r="IRW712" s="20"/>
      <c r="IRX712" s="19"/>
      <c r="IRY712" s="20"/>
      <c r="IRZ712" s="20"/>
      <c r="ISA712" s="20"/>
      <c r="ISB712" s="20"/>
      <c r="ISC712" s="20"/>
      <c r="ISD712" s="19"/>
      <c r="ISE712" s="20"/>
      <c r="ISF712" s="20"/>
      <c r="ISG712" s="20"/>
      <c r="ISH712" s="20"/>
      <c r="ISI712" s="20"/>
      <c r="ISJ712" s="19"/>
      <c r="ISK712" s="20"/>
      <c r="ISL712" s="20"/>
      <c r="ISM712" s="20"/>
      <c r="ISN712" s="20"/>
      <c r="ISO712" s="20"/>
      <c r="ISP712" s="19"/>
      <c r="ISQ712" s="20"/>
      <c r="ISR712" s="20"/>
      <c r="ISS712" s="20"/>
      <c r="IST712" s="20"/>
      <c r="ISU712" s="20"/>
      <c r="ISV712" s="19"/>
      <c r="ISW712" s="20"/>
      <c r="ISX712" s="20"/>
      <c r="ISY712" s="20"/>
      <c r="ISZ712" s="20"/>
      <c r="ITA712" s="20"/>
      <c r="ITB712" s="19"/>
      <c r="ITC712" s="20"/>
      <c r="ITD712" s="20"/>
      <c r="ITE712" s="20"/>
      <c r="ITF712" s="20"/>
      <c r="ITG712" s="20"/>
      <c r="ITH712" s="19"/>
      <c r="ITI712" s="20"/>
      <c r="ITJ712" s="20"/>
      <c r="ITK712" s="20"/>
      <c r="ITL712" s="20"/>
      <c r="ITM712" s="20"/>
      <c r="ITN712" s="19"/>
      <c r="ITO712" s="20"/>
      <c r="ITP712" s="20"/>
      <c r="ITQ712" s="20"/>
      <c r="ITR712" s="20"/>
      <c r="ITS712" s="20"/>
      <c r="ITT712" s="19"/>
      <c r="ITU712" s="20"/>
      <c r="ITV712" s="20"/>
      <c r="ITW712" s="20"/>
      <c r="ITX712" s="20"/>
      <c r="ITY712" s="20"/>
      <c r="ITZ712" s="19"/>
      <c r="IUA712" s="20"/>
      <c r="IUB712" s="20"/>
      <c r="IUC712" s="20"/>
      <c r="IUD712" s="20"/>
      <c r="IUE712" s="20"/>
      <c r="IUF712" s="19"/>
      <c r="IUG712" s="20"/>
      <c r="IUH712" s="20"/>
      <c r="IUI712" s="20"/>
      <c r="IUJ712" s="20"/>
      <c r="IUK712" s="20"/>
      <c r="IUL712" s="19"/>
      <c r="IUM712" s="20"/>
      <c r="IUN712" s="20"/>
      <c r="IUO712" s="20"/>
      <c r="IUP712" s="20"/>
      <c r="IUQ712" s="20"/>
      <c r="IUR712" s="19"/>
      <c r="IUS712" s="20"/>
      <c r="IUT712" s="20"/>
      <c r="IUU712" s="20"/>
      <c r="IUV712" s="20"/>
      <c r="IUW712" s="20"/>
      <c r="IUX712" s="19"/>
      <c r="IUY712" s="20"/>
      <c r="IUZ712" s="20"/>
      <c r="IVA712" s="20"/>
      <c r="IVB712" s="20"/>
      <c r="IVC712" s="20"/>
      <c r="IVD712" s="19"/>
      <c r="IVE712" s="20"/>
      <c r="IVF712" s="20"/>
      <c r="IVG712" s="20"/>
      <c r="IVH712" s="20"/>
      <c r="IVI712" s="20"/>
      <c r="IVJ712" s="19"/>
      <c r="IVK712" s="20"/>
      <c r="IVL712" s="20"/>
      <c r="IVM712" s="20"/>
      <c r="IVN712" s="20"/>
      <c r="IVO712" s="20"/>
      <c r="IVP712" s="19"/>
      <c r="IVQ712" s="20"/>
      <c r="IVR712" s="20"/>
      <c r="IVS712" s="20"/>
      <c r="IVT712" s="20"/>
      <c r="IVU712" s="20"/>
      <c r="IVV712" s="19"/>
      <c r="IVW712" s="20"/>
      <c r="IVX712" s="20"/>
      <c r="IVY712" s="20"/>
      <c r="IVZ712" s="20"/>
      <c r="IWA712" s="20"/>
      <c r="IWB712" s="19"/>
      <c r="IWC712" s="20"/>
      <c r="IWD712" s="20"/>
      <c r="IWE712" s="20"/>
      <c r="IWF712" s="20"/>
      <c r="IWG712" s="20"/>
      <c r="IWH712" s="19"/>
      <c r="IWI712" s="20"/>
      <c r="IWJ712" s="20"/>
      <c r="IWK712" s="20"/>
      <c r="IWL712" s="20"/>
      <c r="IWM712" s="20"/>
      <c r="IWN712" s="19"/>
      <c r="IWO712" s="20"/>
      <c r="IWP712" s="20"/>
      <c r="IWQ712" s="20"/>
      <c r="IWR712" s="20"/>
      <c r="IWS712" s="20"/>
      <c r="IWT712" s="19"/>
      <c r="IWU712" s="20"/>
      <c r="IWV712" s="20"/>
      <c r="IWW712" s="20"/>
      <c r="IWX712" s="20"/>
      <c r="IWY712" s="20"/>
      <c r="IWZ712" s="19"/>
      <c r="IXA712" s="20"/>
      <c r="IXB712" s="20"/>
      <c r="IXC712" s="20"/>
      <c r="IXD712" s="20"/>
      <c r="IXE712" s="20"/>
      <c r="IXF712" s="19"/>
      <c r="IXG712" s="20"/>
      <c r="IXH712" s="20"/>
      <c r="IXI712" s="20"/>
      <c r="IXJ712" s="20"/>
      <c r="IXK712" s="20"/>
      <c r="IXL712" s="19"/>
      <c r="IXM712" s="20"/>
      <c r="IXN712" s="20"/>
      <c r="IXO712" s="20"/>
      <c r="IXP712" s="20"/>
      <c r="IXQ712" s="20"/>
      <c r="IXR712" s="19"/>
      <c r="IXS712" s="20"/>
      <c r="IXT712" s="20"/>
      <c r="IXU712" s="20"/>
      <c r="IXV712" s="20"/>
      <c r="IXW712" s="20"/>
      <c r="IXX712" s="19"/>
      <c r="IXY712" s="20"/>
      <c r="IXZ712" s="20"/>
      <c r="IYA712" s="20"/>
      <c r="IYB712" s="20"/>
      <c r="IYC712" s="20"/>
      <c r="IYD712" s="19"/>
      <c r="IYE712" s="20"/>
      <c r="IYF712" s="20"/>
      <c r="IYG712" s="20"/>
      <c r="IYH712" s="20"/>
      <c r="IYI712" s="20"/>
      <c r="IYJ712" s="19"/>
      <c r="IYK712" s="20"/>
      <c r="IYL712" s="20"/>
      <c r="IYM712" s="20"/>
      <c r="IYN712" s="20"/>
      <c r="IYO712" s="20"/>
      <c r="IYP712" s="19"/>
      <c r="IYQ712" s="20"/>
      <c r="IYR712" s="20"/>
      <c r="IYS712" s="20"/>
      <c r="IYT712" s="20"/>
      <c r="IYU712" s="20"/>
      <c r="IYV712" s="19"/>
      <c r="IYW712" s="20"/>
      <c r="IYX712" s="20"/>
      <c r="IYY712" s="20"/>
      <c r="IYZ712" s="20"/>
      <c r="IZA712" s="20"/>
      <c r="IZB712" s="19"/>
      <c r="IZC712" s="20"/>
      <c r="IZD712" s="20"/>
      <c r="IZE712" s="20"/>
      <c r="IZF712" s="20"/>
      <c r="IZG712" s="20"/>
      <c r="IZH712" s="19"/>
      <c r="IZI712" s="20"/>
      <c r="IZJ712" s="20"/>
      <c r="IZK712" s="20"/>
      <c r="IZL712" s="20"/>
      <c r="IZM712" s="20"/>
      <c r="IZN712" s="19"/>
      <c r="IZO712" s="20"/>
      <c r="IZP712" s="20"/>
      <c r="IZQ712" s="20"/>
      <c r="IZR712" s="20"/>
      <c r="IZS712" s="20"/>
      <c r="IZT712" s="19"/>
      <c r="IZU712" s="20"/>
      <c r="IZV712" s="20"/>
      <c r="IZW712" s="20"/>
      <c r="IZX712" s="20"/>
      <c r="IZY712" s="20"/>
      <c r="IZZ712" s="19"/>
      <c r="JAA712" s="20"/>
      <c r="JAB712" s="20"/>
      <c r="JAC712" s="20"/>
      <c r="JAD712" s="20"/>
      <c r="JAE712" s="20"/>
      <c r="JAF712" s="19"/>
      <c r="JAG712" s="20"/>
      <c r="JAH712" s="20"/>
      <c r="JAI712" s="20"/>
      <c r="JAJ712" s="20"/>
      <c r="JAK712" s="20"/>
      <c r="JAL712" s="19"/>
      <c r="JAM712" s="20"/>
      <c r="JAN712" s="20"/>
      <c r="JAO712" s="20"/>
      <c r="JAP712" s="20"/>
      <c r="JAQ712" s="20"/>
      <c r="JAR712" s="19"/>
      <c r="JAS712" s="20"/>
      <c r="JAT712" s="20"/>
      <c r="JAU712" s="20"/>
      <c r="JAV712" s="20"/>
      <c r="JAW712" s="20"/>
      <c r="JAX712" s="19"/>
      <c r="JAY712" s="20"/>
      <c r="JAZ712" s="20"/>
      <c r="JBA712" s="20"/>
      <c r="JBB712" s="20"/>
      <c r="JBC712" s="20"/>
      <c r="JBD712" s="19"/>
      <c r="JBE712" s="20"/>
      <c r="JBF712" s="20"/>
      <c r="JBG712" s="20"/>
      <c r="JBH712" s="20"/>
      <c r="JBI712" s="20"/>
      <c r="JBJ712" s="19"/>
      <c r="JBK712" s="20"/>
      <c r="JBL712" s="20"/>
      <c r="JBM712" s="20"/>
      <c r="JBN712" s="20"/>
      <c r="JBO712" s="20"/>
      <c r="JBP712" s="19"/>
      <c r="JBQ712" s="20"/>
      <c r="JBR712" s="20"/>
      <c r="JBS712" s="20"/>
      <c r="JBT712" s="20"/>
      <c r="JBU712" s="20"/>
      <c r="JBV712" s="19"/>
      <c r="JBW712" s="20"/>
      <c r="JBX712" s="20"/>
      <c r="JBY712" s="20"/>
      <c r="JBZ712" s="20"/>
      <c r="JCA712" s="20"/>
      <c r="JCB712" s="19"/>
      <c r="JCC712" s="20"/>
      <c r="JCD712" s="20"/>
      <c r="JCE712" s="20"/>
      <c r="JCF712" s="20"/>
      <c r="JCG712" s="20"/>
      <c r="JCH712" s="19"/>
      <c r="JCI712" s="20"/>
      <c r="JCJ712" s="20"/>
      <c r="JCK712" s="20"/>
      <c r="JCL712" s="20"/>
      <c r="JCM712" s="20"/>
      <c r="JCN712" s="19"/>
      <c r="JCO712" s="20"/>
      <c r="JCP712" s="20"/>
      <c r="JCQ712" s="20"/>
      <c r="JCR712" s="20"/>
      <c r="JCS712" s="20"/>
      <c r="JCT712" s="19"/>
      <c r="JCU712" s="20"/>
      <c r="JCV712" s="20"/>
      <c r="JCW712" s="20"/>
      <c r="JCX712" s="20"/>
      <c r="JCY712" s="20"/>
      <c r="JCZ712" s="19"/>
      <c r="JDA712" s="20"/>
      <c r="JDB712" s="20"/>
      <c r="JDC712" s="20"/>
      <c r="JDD712" s="20"/>
      <c r="JDE712" s="20"/>
      <c r="JDF712" s="19"/>
      <c r="JDG712" s="20"/>
      <c r="JDH712" s="20"/>
      <c r="JDI712" s="20"/>
      <c r="JDJ712" s="20"/>
      <c r="JDK712" s="20"/>
      <c r="JDL712" s="19"/>
      <c r="JDM712" s="20"/>
      <c r="JDN712" s="20"/>
      <c r="JDO712" s="20"/>
      <c r="JDP712" s="20"/>
      <c r="JDQ712" s="20"/>
      <c r="JDR712" s="19"/>
      <c r="JDS712" s="20"/>
      <c r="JDT712" s="20"/>
      <c r="JDU712" s="20"/>
      <c r="JDV712" s="20"/>
      <c r="JDW712" s="20"/>
      <c r="JDX712" s="19"/>
      <c r="JDY712" s="20"/>
      <c r="JDZ712" s="20"/>
      <c r="JEA712" s="20"/>
      <c r="JEB712" s="20"/>
      <c r="JEC712" s="20"/>
      <c r="JED712" s="19"/>
      <c r="JEE712" s="20"/>
      <c r="JEF712" s="20"/>
      <c r="JEG712" s="20"/>
      <c r="JEH712" s="20"/>
      <c r="JEI712" s="20"/>
      <c r="JEJ712" s="19"/>
      <c r="JEK712" s="20"/>
      <c r="JEL712" s="20"/>
      <c r="JEM712" s="20"/>
      <c r="JEN712" s="20"/>
      <c r="JEO712" s="20"/>
      <c r="JEP712" s="19"/>
      <c r="JEQ712" s="20"/>
      <c r="JER712" s="20"/>
      <c r="JES712" s="20"/>
      <c r="JET712" s="20"/>
      <c r="JEU712" s="20"/>
      <c r="JEV712" s="19"/>
      <c r="JEW712" s="20"/>
      <c r="JEX712" s="20"/>
      <c r="JEY712" s="20"/>
      <c r="JEZ712" s="20"/>
      <c r="JFA712" s="20"/>
      <c r="JFB712" s="19"/>
      <c r="JFC712" s="20"/>
      <c r="JFD712" s="20"/>
      <c r="JFE712" s="20"/>
      <c r="JFF712" s="20"/>
      <c r="JFG712" s="20"/>
      <c r="JFH712" s="19"/>
      <c r="JFI712" s="20"/>
      <c r="JFJ712" s="20"/>
      <c r="JFK712" s="20"/>
      <c r="JFL712" s="20"/>
      <c r="JFM712" s="20"/>
      <c r="JFN712" s="19"/>
      <c r="JFO712" s="20"/>
      <c r="JFP712" s="20"/>
      <c r="JFQ712" s="20"/>
      <c r="JFR712" s="20"/>
      <c r="JFS712" s="20"/>
      <c r="JFT712" s="19"/>
      <c r="JFU712" s="20"/>
      <c r="JFV712" s="20"/>
      <c r="JFW712" s="20"/>
      <c r="JFX712" s="20"/>
      <c r="JFY712" s="20"/>
      <c r="JFZ712" s="19"/>
      <c r="JGA712" s="20"/>
      <c r="JGB712" s="20"/>
      <c r="JGC712" s="20"/>
      <c r="JGD712" s="20"/>
      <c r="JGE712" s="20"/>
      <c r="JGF712" s="19"/>
      <c r="JGG712" s="20"/>
      <c r="JGH712" s="20"/>
      <c r="JGI712" s="20"/>
      <c r="JGJ712" s="20"/>
      <c r="JGK712" s="20"/>
      <c r="JGL712" s="19"/>
      <c r="JGM712" s="20"/>
      <c r="JGN712" s="20"/>
      <c r="JGO712" s="20"/>
      <c r="JGP712" s="20"/>
      <c r="JGQ712" s="20"/>
      <c r="JGR712" s="19"/>
      <c r="JGS712" s="20"/>
      <c r="JGT712" s="20"/>
      <c r="JGU712" s="20"/>
      <c r="JGV712" s="20"/>
      <c r="JGW712" s="20"/>
      <c r="JGX712" s="19"/>
      <c r="JGY712" s="20"/>
      <c r="JGZ712" s="20"/>
      <c r="JHA712" s="20"/>
      <c r="JHB712" s="20"/>
      <c r="JHC712" s="20"/>
      <c r="JHD712" s="19"/>
      <c r="JHE712" s="20"/>
      <c r="JHF712" s="20"/>
      <c r="JHG712" s="20"/>
      <c r="JHH712" s="20"/>
      <c r="JHI712" s="20"/>
      <c r="JHJ712" s="19"/>
      <c r="JHK712" s="20"/>
      <c r="JHL712" s="20"/>
      <c r="JHM712" s="20"/>
      <c r="JHN712" s="20"/>
      <c r="JHO712" s="20"/>
      <c r="JHP712" s="19"/>
      <c r="JHQ712" s="20"/>
      <c r="JHR712" s="20"/>
      <c r="JHS712" s="20"/>
      <c r="JHT712" s="20"/>
      <c r="JHU712" s="20"/>
      <c r="JHV712" s="19"/>
      <c r="JHW712" s="20"/>
      <c r="JHX712" s="20"/>
      <c r="JHY712" s="20"/>
      <c r="JHZ712" s="20"/>
      <c r="JIA712" s="20"/>
      <c r="JIB712" s="19"/>
      <c r="JIC712" s="20"/>
      <c r="JID712" s="20"/>
      <c r="JIE712" s="20"/>
      <c r="JIF712" s="20"/>
      <c r="JIG712" s="20"/>
      <c r="JIH712" s="19"/>
      <c r="JII712" s="20"/>
      <c r="JIJ712" s="20"/>
      <c r="JIK712" s="20"/>
      <c r="JIL712" s="20"/>
      <c r="JIM712" s="20"/>
      <c r="JIN712" s="19"/>
      <c r="JIO712" s="20"/>
      <c r="JIP712" s="20"/>
      <c r="JIQ712" s="20"/>
      <c r="JIR712" s="20"/>
      <c r="JIS712" s="20"/>
      <c r="JIT712" s="19"/>
      <c r="JIU712" s="20"/>
      <c r="JIV712" s="20"/>
      <c r="JIW712" s="20"/>
      <c r="JIX712" s="20"/>
      <c r="JIY712" s="20"/>
      <c r="JIZ712" s="19"/>
      <c r="JJA712" s="20"/>
      <c r="JJB712" s="20"/>
      <c r="JJC712" s="20"/>
      <c r="JJD712" s="20"/>
      <c r="JJE712" s="20"/>
      <c r="JJF712" s="19"/>
      <c r="JJG712" s="20"/>
      <c r="JJH712" s="20"/>
      <c r="JJI712" s="20"/>
      <c r="JJJ712" s="20"/>
      <c r="JJK712" s="20"/>
      <c r="JJL712" s="19"/>
      <c r="JJM712" s="20"/>
      <c r="JJN712" s="20"/>
      <c r="JJO712" s="20"/>
      <c r="JJP712" s="20"/>
      <c r="JJQ712" s="20"/>
      <c r="JJR712" s="19"/>
      <c r="JJS712" s="20"/>
      <c r="JJT712" s="20"/>
      <c r="JJU712" s="20"/>
      <c r="JJV712" s="20"/>
      <c r="JJW712" s="20"/>
      <c r="JJX712" s="19"/>
      <c r="JJY712" s="20"/>
      <c r="JJZ712" s="20"/>
      <c r="JKA712" s="20"/>
      <c r="JKB712" s="20"/>
      <c r="JKC712" s="20"/>
      <c r="JKD712" s="19"/>
      <c r="JKE712" s="20"/>
      <c r="JKF712" s="20"/>
      <c r="JKG712" s="20"/>
      <c r="JKH712" s="20"/>
      <c r="JKI712" s="20"/>
      <c r="JKJ712" s="19"/>
      <c r="JKK712" s="20"/>
      <c r="JKL712" s="20"/>
      <c r="JKM712" s="20"/>
      <c r="JKN712" s="20"/>
      <c r="JKO712" s="20"/>
      <c r="JKP712" s="19"/>
      <c r="JKQ712" s="20"/>
      <c r="JKR712" s="20"/>
      <c r="JKS712" s="20"/>
      <c r="JKT712" s="20"/>
      <c r="JKU712" s="20"/>
      <c r="JKV712" s="19"/>
      <c r="JKW712" s="20"/>
      <c r="JKX712" s="20"/>
      <c r="JKY712" s="20"/>
      <c r="JKZ712" s="20"/>
      <c r="JLA712" s="20"/>
      <c r="JLB712" s="19"/>
      <c r="JLC712" s="20"/>
      <c r="JLD712" s="20"/>
      <c r="JLE712" s="20"/>
      <c r="JLF712" s="20"/>
      <c r="JLG712" s="20"/>
      <c r="JLH712" s="19"/>
      <c r="JLI712" s="20"/>
      <c r="JLJ712" s="20"/>
      <c r="JLK712" s="20"/>
      <c r="JLL712" s="20"/>
      <c r="JLM712" s="20"/>
      <c r="JLN712" s="19"/>
      <c r="JLO712" s="20"/>
      <c r="JLP712" s="20"/>
      <c r="JLQ712" s="20"/>
      <c r="JLR712" s="20"/>
      <c r="JLS712" s="20"/>
      <c r="JLT712" s="19"/>
      <c r="JLU712" s="20"/>
      <c r="JLV712" s="20"/>
      <c r="JLW712" s="20"/>
      <c r="JLX712" s="20"/>
      <c r="JLY712" s="20"/>
      <c r="JLZ712" s="19"/>
      <c r="JMA712" s="20"/>
      <c r="JMB712" s="20"/>
      <c r="JMC712" s="20"/>
      <c r="JMD712" s="20"/>
      <c r="JME712" s="20"/>
      <c r="JMF712" s="19"/>
      <c r="JMG712" s="20"/>
      <c r="JMH712" s="20"/>
      <c r="JMI712" s="20"/>
      <c r="JMJ712" s="20"/>
      <c r="JMK712" s="20"/>
      <c r="JML712" s="19"/>
      <c r="JMM712" s="20"/>
      <c r="JMN712" s="20"/>
      <c r="JMO712" s="20"/>
      <c r="JMP712" s="20"/>
      <c r="JMQ712" s="20"/>
      <c r="JMR712" s="19"/>
      <c r="JMS712" s="20"/>
      <c r="JMT712" s="20"/>
      <c r="JMU712" s="20"/>
      <c r="JMV712" s="20"/>
      <c r="JMW712" s="20"/>
      <c r="JMX712" s="19"/>
      <c r="JMY712" s="20"/>
      <c r="JMZ712" s="20"/>
      <c r="JNA712" s="20"/>
      <c r="JNB712" s="20"/>
      <c r="JNC712" s="20"/>
      <c r="JND712" s="19"/>
      <c r="JNE712" s="20"/>
      <c r="JNF712" s="20"/>
      <c r="JNG712" s="20"/>
      <c r="JNH712" s="20"/>
      <c r="JNI712" s="20"/>
      <c r="JNJ712" s="19"/>
      <c r="JNK712" s="20"/>
      <c r="JNL712" s="20"/>
      <c r="JNM712" s="20"/>
      <c r="JNN712" s="20"/>
      <c r="JNO712" s="20"/>
      <c r="JNP712" s="19"/>
      <c r="JNQ712" s="20"/>
      <c r="JNR712" s="20"/>
      <c r="JNS712" s="20"/>
      <c r="JNT712" s="20"/>
      <c r="JNU712" s="20"/>
      <c r="JNV712" s="19"/>
      <c r="JNW712" s="20"/>
      <c r="JNX712" s="20"/>
      <c r="JNY712" s="20"/>
      <c r="JNZ712" s="20"/>
      <c r="JOA712" s="20"/>
      <c r="JOB712" s="19"/>
      <c r="JOC712" s="20"/>
      <c r="JOD712" s="20"/>
      <c r="JOE712" s="20"/>
      <c r="JOF712" s="20"/>
      <c r="JOG712" s="20"/>
      <c r="JOH712" s="19"/>
      <c r="JOI712" s="20"/>
      <c r="JOJ712" s="20"/>
      <c r="JOK712" s="20"/>
      <c r="JOL712" s="20"/>
      <c r="JOM712" s="20"/>
      <c r="JON712" s="19"/>
      <c r="JOO712" s="20"/>
      <c r="JOP712" s="20"/>
      <c r="JOQ712" s="20"/>
      <c r="JOR712" s="20"/>
      <c r="JOS712" s="20"/>
      <c r="JOT712" s="19"/>
      <c r="JOU712" s="20"/>
      <c r="JOV712" s="20"/>
      <c r="JOW712" s="20"/>
      <c r="JOX712" s="20"/>
      <c r="JOY712" s="20"/>
      <c r="JOZ712" s="19"/>
      <c r="JPA712" s="20"/>
      <c r="JPB712" s="20"/>
      <c r="JPC712" s="20"/>
      <c r="JPD712" s="20"/>
      <c r="JPE712" s="20"/>
      <c r="JPF712" s="19"/>
      <c r="JPG712" s="20"/>
      <c r="JPH712" s="20"/>
      <c r="JPI712" s="20"/>
      <c r="JPJ712" s="20"/>
      <c r="JPK712" s="20"/>
      <c r="JPL712" s="19"/>
      <c r="JPM712" s="20"/>
      <c r="JPN712" s="20"/>
      <c r="JPO712" s="20"/>
      <c r="JPP712" s="20"/>
      <c r="JPQ712" s="20"/>
      <c r="JPR712" s="19"/>
      <c r="JPS712" s="20"/>
      <c r="JPT712" s="20"/>
      <c r="JPU712" s="20"/>
      <c r="JPV712" s="20"/>
      <c r="JPW712" s="20"/>
      <c r="JPX712" s="19"/>
      <c r="JPY712" s="20"/>
      <c r="JPZ712" s="20"/>
      <c r="JQA712" s="20"/>
      <c r="JQB712" s="20"/>
      <c r="JQC712" s="20"/>
      <c r="JQD712" s="19"/>
      <c r="JQE712" s="20"/>
      <c r="JQF712" s="20"/>
      <c r="JQG712" s="20"/>
      <c r="JQH712" s="20"/>
      <c r="JQI712" s="20"/>
      <c r="JQJ712" s="19"/>
      <c r="JQK712" s="20"/>
      <c r="JQL712" s="20"/>
      <c r="JQM712" s="20"/>
      <c r="JQN712" s="20"/>
      <c r="JQO712" s="20"/>
      <c r="JQP712" s="19"/>
      <c r="JQQ712" s="20"/>
      <c r="JQR712" s="20"/>
      <c r="JQS712" s="20"/>
      <c r="JQT712" s="20"/>
      <c r="JQU712" s="20"/>
      <c r="JQV712" s="19"/>
      <c r="JQW712" s="20"/>
      <c r="JQX712" s="20"/>
      <c r="JQY712" s="20"/>
      <c r="JQZ712" s="20"/>
      <c r="JRA712" s="20"/>
      <c r="JRB712" s="19"/>
      <c r="JRC712" s="20"/>
      <c r="JRD712" s="20"/>
      <c r="JRE712" s="20"/>
      <c r="JRF712" s="20"/>
      <c r="JRG712" s="20"/>
      <c r="JRH712" s="19"/>
      <c r="JRI712" s="20"/>
      <c r="JRJ712" s="20"/>
      <c r="JRK712" s="20"/>
      <c r="JRL712" s="20"/>
      <c r="JRM712" s="20"/>
      <c r="JRN712" s="19"/>
      <c r="JRO712" s="20"/>
      <c r="JRP712" s="20"/>
      <c r="JRQ712" s="20"/>
      <c r="JRR712" s="20"/>
      <c r="JRS712" s="20"/>
      <c r="JRT712" s="19"/>
      <c r="JRU712" s="20"/>
      <c r="JRV712" s="20"/>
      <c r="JRW712" s="20"/>
      <c r="JRX712" s="20"/>
      <c r="JRY712" s="20"/>
      <c r="JRZ712" s="19"/>
      <c r="JSA712" s="20"/>
      <c r="JSB712" s="20"/>
      <c r="JSC712" s="20"/>
      <c r="JSD712" s="20"/>
      <c r="JSE712" s="20"/>
      <c r="JSF712" s="19"/>
      <c r="JSG712" s="20"/>
      <c r="JSH712" s="20"/>
      <c r="JSI712" s="20"/>
      <c r="JSJ712" s="20"/>
      <c r="JSK712" s="20"/>
      <c r="JSL712" s="19"/>
      <c r="JSM712" s="20"/>
      <c r="JSN712" s="20"/>
      <c r="JSO712" s="20"/>
      <c r="JSP712" s="20"/>
      <c r="JSQ712" s="20"/>
      <c r="JSR712" s="19"/>
      <c r="JSS712" s="20"/>
      <c r="JST712" s="20"/>
      <c r="JSU712" s="20"/>
      <c r="JSV712" s="20"/>
      <c r="JSW712" s="20"/>
      <c r="JSX712" s="19"/>
      <c r="JSY712" s="20"/>
      <c r="JSZ712" s="20"/>
      <c r="JTA712" s="20"/>
      <c r="JTB712" s="20"/>
      <c r="JTC712" s="20"/>
      <c r="JTD712" s="19"/>
      <c r="JTE712" s="20"/>
      <c r="JTF712" s="20"/>
      <c r="JTG712" s="20"/>
      <c r="JTH712" s="20"/>
      <c r="JTI712" s="20"/>
      <c r="JTJ712" s="19"/>
      <c r="JTK712" s="20"/>
      <c r="JTL712" s="20"/>
      <c r="JTM712" s="20"/>
      <c r="JTN712" s="20"/>
      <c r="JTO712" s="20"/>
      <c r="JTP712" s="19"/>
      <c r="JTQ712" s="20"/>
      <c r="JTR712" s="20"/>
      <c r="JTS712" s="20"/>
      <c r="JTT712" s="20"/>
      <c r="JTU712" s="20"/>
      <c r="JTV712" s="19"/>
      <c r="JTW712" s="20"/>
      <c r="JTX712" s="20"/>
      <c r="JTY712" s="20"/>
      <c r="JTZ712" s="20"/>
      <c r="JUA712" s="20"/>
      <c r="JUB712" s="19"/>
      <c r="JUC712" s="20"/>
      <c r="JUD712" s="20"/>
      <c r="JUE712" s="20"/>
      <c r="JUF712" s="20"/>
      <c r="JUG712" s="20"/>
      <c r="JUH712" s="19"/>
      <c r="JUI712" s="20"/>
      <c r="JUJ712" s="20"/>
      <c r="JUK712" s="20"/>
      <c r="JUL712" s="20"/>
      <c r="JUM712" s="20"/>
      <c r="JUN712" s="19"/>
      <c r="JUO712" s="20"/>
      <c r="JUP712" s="20"/>
      <c r="JUQ712" s="20"/>
      <c r="JUR712" s="20"/>
      <c r="JUS712" s="20"/>
      <c r="JUT712" s="19"/>
      <c r="JUU712" s="20"/>
      <c r="JUV712" s="20"/>
      <c r="JUW712" s="20"/>
      <c r="JUX712" s="20"/>
      <c r="JUY712" s="20"/>
      <c r="JUZ712" s="19"/>
      <c r="JVA712" s="20"/>
      <c r="JVB712" s="20"/>
      <c r="JVC712" s="20"/>
      <c r="JVD712" s="20"/>
      <c r="JVE712" s="20"/>
      <c r="JVF712" s="19"/>
      <c r="JVG712" s="20"/>
      <c r="JVH712" s="20"/>
      <c r="JVI712" s="20"/>
      <c r="JVJ712" s="20"/>
      <c r="JVK712" s="20"/>
      <c r="JVL712" s="19"/>
      <c r="JVM712" s="20"/>
      <c r="JVN712" s="20"/>
      <c r="JVO712" s="20"/>
      <c r="JVP712" s="20"/>
      <c r="JVQ712" s="20"/>
      <c r="JVR712" s="19"/>
      <c r="JVS712" s="20"/>
      <c r="JVT712" s="20"/>
      <c r="JVU712" s="20"/>
      <c r="JVV712" s="20"/>
      <c r="JVW712" s="20"/>
      <c r="JVX712" s="19"/>
      <c r="JVY712" s="20"/>
      <c r="JVZ712" s="20"/>
      <c r="JWA712" s="20"/>
      <c r="JWB712" s="20"/>
      <c r="JWC712" s="20"/>
      <c r="JWD712" s="19"/>
      <c r="JWE712" s="20"/>
      <c r="JWF712" s="20"/>
      <c r="JWG712" s="20"/>
      <c r="JWH712" s="20"/>
      <c r="JWI712" s="20"/>
      <c r="JWJ712" s="19"/>
      <c r="JWK712" s="20"/>
      <c r="JWL712" s="20"/>
      <c r="JWM712" s="20"/>
      <c r="JWN712" s="20"/>
      <c r="JWO712" s="20"/>
      <c r="JWP712" s="19"/>
      <c r="JWQ712" s="20"/>
      <c r="JWR712" s="20"/>
      <c r="JWS712" s="20"/>
      <c r="JWT712" s="20"/>
      <c r="JWU712" s="20"/>
      <c r="JWV712" s="19"/>
      <c r="JWW712" s="20"/>
      <c r="JWX712" s="20"/>
      <c r="JWY712" s="20"/>
      <c r="JWZ712" s="20"/>
      <c r="JXA712" s="20"/>
      <c r="JXB712" s="19"/>
      <c r="JXC712" s="20"/>
      <c r="JXD712" s="20"/>
      <c r="JXE712" s="20"/>
      <c r="JXF712" s="20"/>
      <c r="JXG712" s="20"/>
      <c r="JXH712" s="19"/>
      <c r="JXI712" s="20"/>
      <c r="JXJ712" s="20"/>
      <c r="JXK712" s="20"/>
      <c r="JXL712" s="20"/>
      <c r="JXM712" s="20"/>
      <c r="JXN712" s="19"/>
      <c r="JXO712" s="20"/>
      <c r="JXP712" s="20"/>
      <c r="JXQ712" s="20"/>
      <c r="JXR712" s="20"/>
      <c r="JXS712" s="20"/>
      <c r="JXT712" s="19"/>
      <c r="JXU712" s="20"/>
      <c r="JXV712" s="20"/>
      <c r="JXW712" s="20"/>
      <c r="JXX712" s="20"/>
      <c r="JXY712" s="20"/>
      <c r="JXZ712" s="19"/>
      <c r="JYA712" s="20"/>
      <c r="JYB712" s="20"/>
      <c r="JYC712" s="20"/>
      <c r="JYD712" s="20"/>
      <c r="JYE712" s="20"/>
      <c r="JYF712" s="19"/>
      <c r="JYG712" s="20"/>
      <c r="JYH712" s="20"/>
      <c r="JYI712" s="20"/>
      <c r="JYJ712" s="20"/>
      <c r="JYK712" s="20"/>
      <c r="JYL712" s="19"/>
      <c r="JYM712" s="20"/>
      <c r="JYN712" s="20"/>
      <c r="JYO712" s="20"/>
      <c r="JYP712" s="20"/>
      <c r="JYQ712" s="20"/>
      <c r="JYR712" s="19"/>
      <c r="JYS712" s="20"/>
      <c r="JYT712" s="20"/>
      <c r="JYU712" s="20"/>
      <c r="JYV712" s="20"/>
      <c r="JYW712" s="20"/>
      <c r="JYX712" s="19"/>
      <c r="JYY712" s="20"/>
      <c r="JYZ712" s="20"/>
      <c r="JZA712" s="20"/>
      <c r="JZB712" s="20"/>
      <c r="JZC712" s="20"/>
      <c r="JZD712" s="19"/>
      <c r="JZE712" s="20"/>
      <c r="JZF712" s="20"/>
      <c r="JZG712" s="20"/>
      <c r="JZH712" s="20"/>
      <c r="JZI712" s="20"/>
      <c r="JZJ712" s="19"/>
      <c r="JZK712" s="20"/>
      <c r="JZL712" s="20"/>
      <c r="JZM712" s="20"/>
      <c r="JZN712" s="20"/>
      <c r="JZO712" s="20"/>
      <c r="JZP712" s="19"/>
      <c r="JZQ712" s="20"/>
      <c r="JZR712" s="20"/>
      <c r="JZS712" s="20"/>
      <c r="JZT712" s="20"/>
      <c r="JZU712" s="20"/>
      <c r="JZV712" s="19"/>
      <c r="JZW712" s="20"/>
      <c r="JZX712" s="20"/>
      <c r="JZY712" s="20"/>
      <c r="JZZ712" s="20"/>
      <c r="KAA712" s="20"/>
      <c r="KAB712" s="19"/>
      <c r="KAC712" s="20"/>
      <c r="KAD712" s="20"/>
      <c r="KAE712" s="20"/>
      <c r="KAF712" s="20"/>
      <c r="KAG712" s="20"/>
      <c r="KAH712" s="19"/>
      <c r="KAI712" s="20"/>
      <c r="KAJ712" s="20"/>
      <c r="KAK712" s="20"/>
      <c r="KAL712" s="20"/>
      <c r="KAM712" s="20"/>
      <c r="KAN712" s="19"/>
      <c r="KAO712" s="20"/>
      <c r="KAP712" s="20"/>
      <c r="KAQ712" s="20"/>
      <c r="KAR712" s="20"/>
      <c r="KAS712" s="20"/>
      <c r="KAT712" s="19"/>
      <c r="KAU712" s="20"/>
      <c r="KAV712" s="20"/>
      <c r="KAW712" s="20"/>
      <c r="KAX712" s="20"/>
      <c r="KAY712" s="20"/>
      <c r="KAZ712" s="19"/>
      <c r="KBA712" s="20"/>
      <c r="KBB712" s="20"/>
      <c r="KBC712" s="20"/>
      <c r="KBD712" s="20"/>
      <c r="KBE712" s="20"/>
      <c r="KBF712" s="19"/>
      <c r="KBG712" s="20"/>
      <c r="KBH712" s="20"/>
      <c r="KBI712" s="20"/>
      <c r="KBJ712" s="20"/>
      <c r="KBK712" s="20"/>
      <c r="KBL712" s="19"/>
      <c r="KBM712" s="20"/>
      <c r="KBN712" s="20"/>
      <c r="KBO712" s="20"/>
      <c r="KBP712" s="20"/>
      <c r="KBQ712" s="20"/>
      <c r="KBR712" s="19"/>
      <c r="KBS712" s="20"/>
      <c r="KBT712" s="20"/>
      <c r="KBU712" s="20"/>
      <c r="KBV712" s="20"/>
      <c r="KBW712" s="20"/>
      <c r="KBX712" s="19"/>
      <c r="KBY712" s="20"/>
      <c r="KBZ712" s="20"/>
      <c r="KCA712" s="20"/>
      <c r="KCB712" s="20"/>
      <c r="KCC712" s="20"/>
      <c r="KCD712" s="19"/>
      <c r="KCE712" s="20"/>
      <c r="KCF712" s="20"/>
      <c r="KCG712" s="20"/>
      <c r="KCH712" s="20"/>
      <c r="KCI712" s="20"/>
      <c r="KCJ712" s="19"/>
      <c r="KCK712" s="20"/>
      <c r="KCL712" s="20"/>
      <c r="KCM712" s="20"/>
      <c r="KCN712" s="20"/>
      <c r="KCO712" s="20"/>
      <c r="KCP712" s="19"/>
      <c r="KCQ712" s="20"/>
      <c r="KCR712" s="20"/>
      <c r="KCS712" s="20"/>
      <c r="KCT712" s="20"/>
      <c r="KCU712" s="20"/>
      <c r="KCV712" s="19"/>
      <c r="KCW712" s="20"/>
      <c r="KCX712" s="20"/>
      <c r="KCY712" s="20"/>
      <c r="KCZ712" s="20"/>
      <c r="KDA712" s="20"/>
      <c r="KDB712" s="19"/>
      <c r="KDC712" s="20"/>
      <c r="KDD712" s="20"/>
      <c r="KDE712" s="20"/>
      <c r="KDF712" s="20"/>
      <c r="KDG712" s="20"/>
      <c r="KDH712" s="19"/>
      <c r="KDI712" s="20"/>
      <c r="KDJ712" s="20"/>
      <c r="KDK712" s="20"/>
      <c r="KDL712" s="20"/>
      <c r="KDM712" s="20"/>
      <c r="KDN712" s="19"/>
      <c r="KDO712" s="20"/>
      <c r="KDP712" s="20"/>
      <c r="KDQ712" s="20"/>
      <c r="KDR712" s="20"/>
      <c r="KDS712" s="20"/>
      <c r="KDT712" s="19"/>
      <c r="KDU712" s="20"/>
      <c r="KDV712" s="20"/>
      <c r="KDW712" s="20"/>
      <c r="KDX712" s="20"/>
      <c r="KDY712" s="20"/>
      <c r="KDZ712" s="19"/>
      <c r="KEA712" s="20"/>
      <c r="KEB712" s="20"/>
      <c r="KEC712" s="20"/>
      <c r="KED712" s="20"/>
      <c r="KEE712" s="20"/>
      <c r="KEF712" s="19"/>
      <c r="KEG712" s="20"/>
      <c r="KEH712" s="20"/>
      <c r="KEI712" s="20"/>
      <c r="KEJ712" s="20"/>
      <c r="KEK712" s="20"/>
      <c r="KEL712" s="19"/>
      <c r="KEM712" s="20"/>
      <c r="KEN712" s="20"/>
      <c r="KEO712" s="20"/>
      <c r="KEP712" s="20"/>
      <c r="KEQ712" s="20"/>
      <c r="KER712" s="19"/>
      <c r="KES712" s="20"/>
      <c r="KET712" s="20"/>
      <c r="KEU712" s="20"/>
      <c r="KEV712" s="20"/>
      <c r="KEW712" s="20"/>
      <c r="KEX712" s="19"/>
      <c r="KEY712" s="20"/>
      <c r="KEZ712" s="20"/>
      <c r="KFA712" s="20"/>
      <c r="KFB712" s="20"/>
      <c r="KFC712" s="20"/>
      <c r="KFD712" s="19"/>
      <c r="KFE712" s="20"/>
      <c r="KFF712" s="20"/>
      <c r="KFG712" s="20"/>
      <c r="KFH712" s="20"/>
      <c r="KFI712" s="20"/>
      <c r="KFJ712" s="19"/>
      <c r="KFK712" s="20"/>
      <c r="KFL712" s="20"/>
      <c r="KFM712" s="20"/>
      <c r="KFN712" s="20"/>
      <c r="KFO712" s="20"/>
      <c r="KFP712" s="19"/>
      <c r="KFQ712" s="20"/>
      <c r="KFR712" s="20"/>
      <c r="KFS712" s="20"/>
      <c r="KFT712" s="20"/>
      <c r="KFU712" s="20"/>
      <c r="KFV712" s="19"/>
      <c r="KFW712" s="20"/>
      <c r="KFX712" s="20"/>
      <c r="KFY712" s="20"/>
      <c r="KFZ712" s="20"/>
      <c r="KGA712" s="20"/>
      <c r="KGB712" s="19"/>
      <c r="KGC712" s="20"/>
      <c r="KGD712" s="20"/>
      <c r="KGE712" s="20"/>
      <c r="KGF712" s="20"/>
      <c r="KGG712" s="20"/>
      <c r="KGH712" s="19"/>
      <c r="KGI712" s="20"/>
      <c r="KGJ712" s="20"/>
      <c r="KGK712" s="20"/>
      <c r="KGL712" s="20"/>
      <c r="KGM712" s="20"/>
      <c r="KGN712" s="19"/>
      <c r="KGO712" s="20"/>
      <c r="KGP712" s="20"/>
      <c r="KGQ712" s="20"/>
      <c r="KGR712" s="20"/>
      <c r="KGS712" s="20"/>
      <c r="KGT712" s="19"/>
      <c r="KGU712" s="20"/>
      <c r="KGV712" s="20"/>
      <c r="KGW712" s="20"/>
      <c r="KGX712" s="20"/>
      <c r="KGY712" s="20"/>
      <c r="KGZ712" s="19"/>
      <c r="KHA712" s="20"/>
      <c r="KHB712" s="20"/>
      <c r="KHC712" s="20"/>
      <c r="KHD712" s="20"/>
      <c r="KHE712" s="20"/>
      <c r="KHF712" s="19"/>
      <c r="KHG712" s="20"/>
      <c r="KHH712" s="20"/>
      <c r="KHI712" s="20"/>
      <c r="KHJ712" s="20"/>
      <c r="KHK712" s="20"/>
      <c r="KHL712" s="19"/>
      <c r="KHM712" s="20"/>
      <c r="KHN712" s="20"/>
      <c r="KHO712" s="20"/>
      <c r="KHP712" s="20"/>
      <c r="KHQ712" s="20"/>
      <c r="KHR712" s="19"/>
      <c r="KHS712" s="20"/>
      <c r="KHT712" s="20"/>
      <c r="KHU712" s="20"/>
      <c r="KHV712" s="20"/>
      <c r="KHW712" s="20"/>
      <c r="KHX712" s="19"/>
      <c r="KHY712" s="20"/>
      <c r="KHZ712" s="20"/>
      <c r="KIA712" s="20"/>
      <c r="KIB712" s="20"/>
      <c r="KIC712" s="20"/>
      <c r="KID712" s="19"/>
      <c r="KIE712" s="20"/>
      <c r="KIF712" s="20"/>
      <c r="KIG712" s="20"/>
      <c r="KIH712" s="20"/>
      <c r="KII712" s="20"/>
      <c r="KIJ712" s="19"/>
      <c r="KIK712" s="20"/>
      <c r="KIL712" s="20"/>
      <c r="KIM712" s="20"/>
      <c r="KIN712" s="20"/>
      <c r="KIO712" s="20"/>
      <c r="KIP712" s="19"/>
      <c r="KIQ712" s="20"/>
      <c r="KIR712" s="20"/>
      <c r="KIS712" s="20"/>
      <c r="KIT712" s="20"/>
      <c r="KIU712" s="20"/>
      <c r="KIV712" s="19"/>
      <c r="KIW712" s="20"/>
      <c r="KIX712" s="20"/>
      <c r="KIY712" s="20"/>
      <c r="KIZ712" s="20"/>
      <c r="KJA712" s="20"/>
      <c r="KJB712" s="19"/>
      <c r="KJC712" s="20"/>
      <c r="KJD712" s="20"/>
      <c r="KJE712" s="20"/>
      <c r="KJF712" s="20"/>
      <c r="KJG712" s="20"/>
      <c r="KJH712" s="19"/>
      <c r="KJI712" s="20"/>
      <c r="KJJ712" s="20"/>
      <c r="KJK712" s="20"/>
      <c r="KJL712" s="20"/>
      <c r="KJM712" s="20"/>
      <c r="KJN712" s="19"/>
      <c r="KJO712" s="20"/>
      <c r="KJP712" s="20"/>
      <c r="KJQ712" s="20"/>
      <c r="KJR712" s="20"/>
      <c r="KJS712" s="20"/>
      <c r="KJT712" s="19"/>
      <c r="KJU712" s="20"/>
      <c r="KJV712" s="20"/>
      <c r="KJW712" s="20"/>
      <c r="KJX712" s="20"/>
      <c r="KJY712" s="20"/>
      <c r="KJZ712" s="19"/>
      <c r="KKA712" s="20"/>
      <c r="KKB712" s="20"/>
      <c r="KKC712" s="20"/>
      <c r="KKD712" s="20"/>
      <c r="KKE712" s="20"/>
      <c r="KKF712" s="19"/>
      <c r="KKG712" s="20"/>
      <c r="KKH712" s="20"/>
      <c r="KKI712" s="20"/>
      <c r="KKJ712" s="20"/>
      <c r="KKK712" s="20"/>
      <c r="KKL712" s="19"/>
      <c r="KKM712" s="20"/>
      <c r="KKN712" s="20"/>
      <c r="KKO712" s="20"/>
      <c r="KKP712" s="20"/>
      <c r="KKQ712" s="20"/>
      <c r="KKR712" s="19"/>
      <c r="KKS712" s="20"/>
      <c r="KKT712" s="20"/>
      <c r="KKU712" s="20"/>
      <c r="KKV712" s="20"/>
      <c r="KKW712" s="20"/>
      <c r="KKX712" s="19"/>
      <c r="KKY712" s="20"/>
      <c r="KKZ712" s="20"/>
      <c r="KLA712" s="20"/>
      <c r="KLB712" s="20"/>
      <c r="KLC712" s="20"/>
      <c r="KLD712" s="19"/>
      <c r="KLE712" s="20"/>
      <c r="KLF712" s="20"/>
      <c r="KLG712" s="20"/>
      <c r="KLH712" s="20"/>
      <c r="KLI712" s="20"/>
      <c r="KLJ712" s="19"/>
      <c r="KLK712" s="20"/>
      <c r="KLL712" s="20"/>
      <c r="KLM712" s="20"/>
      <c r="KLN712" s="20"/>
      <c r="KLO712" s="20"/>
      <c r="KLP712" s="19"/>
      <c r="KLQ712" s="20"/>
      <c r="KLR712" s="20"/>
      <c r="KLS712" s="20"/>
      <c r="KLT712" s="20"/>
      <c r="KLU712" s="20"/>
      <c r="KLV712" s="19"/>
      <c r="KLW712" s="20"/>
      <c r="KLX712" s="20"/>
      <c r="KLY712" s="20"/>
      <c r="KLZ712" s="20"/>
      <c r="KMA712" s="20"/>
      <c r="KMB712" s="19"/>
      <c r="KMC712" s="20"/>
      <c r="KMD712" s="20"/>
      <c r="KME712" s="20"/>
      <c r="KMF712" s="20"/>
      <c r="KMG712" s="20"/>
      <c r="KMH712" s="19"/>
      <c r="KMI712" s="20"/>
      <c r="KMJ712" s="20"/>
      <c r="KMK712" s="20"/>
      <c r="KML712" s="20"/>
      <c r="KMM712" s="20"/>
      <c r="KMN712" s="19"/>
      <c r="KMO712" s="20"/>
      <c r="KMP712" s="20"/>
      <c r="KMQ712" s="20"/>
      <c r="KMR712" s="20"/>
      <c r="KMS712" s="20"/>
      <c r="KMT712" s="19"/>
      <c r="KMU712" s="20"/>
      <c r="KMV712" s="20"/>
      <c r="KMW712" s="20"/>
      <c r="KMX712" s="20"/>
      <c r="KMY712" s="20"/>
      <c r="KMZ712" s="19"/>
      <c r="KNA712" s="20"/>
      <c r="KNB712" s="20"/>
      <c r="KNC712" s="20"/>
      <c r="KND712" s="20"/>
      <c r="KNE712" s="20"/>
      <c r="KNF712" s="19"/>
      <c r="KNG712" s="20"/>
      <c r="KNH712" s="20"/>
      <c r="KNI712" s="20"/>
      <c r="KNJ712" s="20"/>
      <c r="KNK712" s="20"/>
      <c r="KNL712" s="19"/>
      <c r="KNM712" s="20"/>
      <c r="KNN712" s="20"/>
      <c r="KNO712" s="20"/>
      <c r="KNP712" s="20"/>
      <c r="KNQ712" s="20"/>
      <c r="KNR712" s="19"/>
      <c r="KNS712" s="20"/>
      <c r="KNT712" s="20"/>
      <c r="KNU712" s="20"/>
      <c r="KNV712" s="20"/>
      <c r="KNW712" s="20"/>
      <c r="KNX712" s="19"/>
      <c r="KNY712" s="20"/>
      <c r="KNZ712" s="20"/>
      <c r="KOA712" s="20"/>
      <c r="KOB712" s="20"/>
      <c r="KOC712" s="20"/>
      <c r="KOD712" s="19"/>
      <c r="KOE712" s="20"/>
      <c r="KOF712" s="20"/>
      <c r="KOG712" s="20"/>
      <c r="KOH712" s="20"/>
      <c r="KOI712" s="20"/>
      <c r="KOJ712" s="19"/>
      <c r="KOK712" s="20"/>
      <c r="KOL712" s="20"/>
      <c r="KOM712" s="20"/>
      <c r="KON712" s="20"/>
      <c r="KOO712" s="20"/>
      <c r="KOP712" s="19"/>
      <c r="KOQ712" s="20"/>
      <c r="KOR712" s="20"/>
      <c r="KOS712" s="20"/>
      <c r="KOT712" s="20"/>
      <c r="KOU712" s="20"/>
      <c r="KOV712" s="19"/>
      <c r="KOW712" s="20"/>
      <c r="KOX712" s="20"/>
      <c r="KOY712" s="20"/>
      <c r="KOZ712" s="20"/>
      <c r="KPA712" s="20"/>
      <c r="KPB712" s="19"/>
      <c r="KPC712" s="20"/>
      <c r="KPD712" s="20"/>
      <c r="KPE712" s="20"/>
      <c r="KPF712" s="20"/>
      <c r="KPG712" s="20"/>
      <c r="KPH712" s="19"/>
      <c r="KPI712" s="20"/>
      <c r="KPJ712" s="20"/>
      <c r="KPK712" s="20"/>
      <c r="KPL712" s="20"/>
      <c r="KPM712" s="20"/>
      <c r="KPN712" s="19"/>
      <c r="KPO712" s="20"/>
      <c r="KPP712" s="20"/>
      <c r="KPQ712" s="20"/>
      <c r="KPR712" s="20"/>
      <c r="KPS712" s="20"/>
      <c r="KPT712" s="19"/>
      <c r="KPU712" s="20"/>
      <c r="KPV712" s="20"/>
      <c r="KPW712" s="20"/>
      <c r="KPX712" s="20"/>
      <c r="KPY712" s="20"/>
      <c r="KPZ712" s="19"/>
      <c r="KQA712" s="20"/>
      <c r="KQB712" s="20"/>
      <c r="KQC712" s="20"/>
      <c r="KQD712" s="20"/>
      <c r="KQE712" s="20"/>
      <c r="KQF712" s="19"/>
      <c r="KQG712" s="20"/>
      <c r="KQH712" s="20"/>
      <c r="KQI712" s="20"/>
      <c r="KQJ712" s="20"/>
      <c r="KQK712" s="20"/>
      <c r="KQL712" s="19"/>
      <c r="KQM712" s="20"/>
      <c r="KQN712" s="20"/>
      <c r="KQO712" s="20"/>
      <c r="KQP712" s="20"/>
      <c r="KQQ712" s="20"/>
      <c r="KQR712" s="19"/>
      <c r="KQS712" s="20"/>
      <c r="KQT712" s="20"/>
      <c r="KQU712" s="20"/>
      <c r="KQV712" s="20"/>
      <c r="KQW712" s="20"/>
      <c r="KQX712" s="19"/>
      <c r="KQY712" s="20"/>
      <c r="KQZ712" s="20"/>
      <c r="KRA712" s="20"/>
      <c r="KRB712" s="20"/>
      <c r="KRC712" s="20"/>
      <c r="KRD712" s="19"/>
      <c r="KRE712" s="20"/>
      <c r="KRF712" s="20"/>
      <c r="KRG712" s="20"/>
      <c r="KRH712" s="20"/>
      <c r="KRI712" s="20"/>
      <c r="KRJ712" s="19"/>
      <c r="KRK712" s="20"/>
      <c r="KRL712" s="20"/>
      <c r="KRM712" s="20"/>
      <c r="KRN712" s="20"/>
      <c r="KRO712" s="20"/>
      <c r="KRP712" s="19"/>
      <c r="KRQ712" s="20"/>
      <c r="KRR712" s="20"/>
      <c r="KRS712" s="20"/>
      <c r="KRT712" s="20"/>
      <c r="KRU712" s="20"/>
      <c r="KRV712" s="19"/>
      <c r="KRW712" s="20"/>
      <c r="KRX712" s="20"/>
      <c r="KRY712" s="20"/>
      <c r="KRZ712" s="20"/>
      <c r="KSA712" s="20"/>
      <c r="KSB712" s="19"/>
      <c r="KSC712" s="20"/>
      <c r="KSD712" s="20"/>
      <c r="KSE712" s="20"/>
      <c r="KSF712" s="20"/>
      <c r="KSG712" s="20"/>
      <c r="KSH712" s="19"/>
      <c r="KSI712" s="20"/>
      <c r="KSJ712" s="20"/>
      <c r="KSK712" s="20"/>
      <c r="KSL712" s="20"/>
      <c r="KSM712" s="20"/>
      <c r="KSN712" s="19"/>
      <c r="KSO712" s="20"/>
      <c r="KSP712" s="20"/>
      <c r="KSQ712" s="20"/>
      <c r="KSR712" s="20"/>
      <c r="KSS712" s="20"/>
      <c r="KST712" s="19"/>
      <c r="KSU712" s="20"/>
      <c r="KSV712" s="20"/>
      <c r="KSW712" s="20"/>
      <c r="KSX712" s="20"/>
      <c r="KSY712" s="20"/>
      <c r="KSZ712" s="19"/>
      <c r="KTA712" s="20"/>
      <c r="KTB712" s="20"/>
      <c r="KTC712" s="20"/>
      <c r="KTD712" s="20"/>
      <c r="KTE712" s="20"/>
      <c r="KTF712" s="19"/>
      <c r="KTG712" s="20"/>
      <c r="KTH712" s="20"/>
      <c r="KTI712" s="20"/>
      <c r="KTJ712" s="20"/>
      <c r="KTK712" s="20"/>
      <c r="KTL712" s="19"/>
      <c r="KTM712" s="20"/>
      <c r="KTN712" s="20"/>
      <c r="KTO712" s="20"/>
      <c r="KTP712" s="20"/>
      <c r="KTQ712" s="20"/>
      <c r="KTR712" s="19"/>
      <c r="KTS712" s="20"/>
      <c r="KTT712" s="20"/>
      <c r="KTU712" s="20"/>
      <c r="KTV712" s="20"/>
      <c r="KTW712" s="20"/>
      <c r="KTX712" s="19"/>
      <c r="KTY712" s="20"/>
      <c r="KTZ712" s="20"/>
      <c r="KUA712" s="20"/>
      <c r="KUB712" s="20"/>
      <c r="KUC712" s="20"/>
      <c r="KUD712" s="19"/>
      <c r="KUE712" s="20"/>
      <c r="KUF712" s="20"/>
      <c r="KUG712" s="20"/>
      <c r="KUH712" s="20"/>
      <c r="KUI712" s="20"/>
      <c r="KUJ712" s="19"/>
      <c r="KUK712" s="20"/>
      <c r="KUL712" s="20"/>
      <c r="KUM712" s="20"/>
      <c r="KUN712" s="20"/>
      <c r="KUO712" s="20"/>
      <c r="KUP712" s="19"/>
      <c r="KUQ712" s="20"/>
      <c r="KUR712" s="20"/>
      <c r="KUS712" s="20"/>
      <c r="KUT712" s="20"/>
      <c r="KUU712" s="20"/>
      <c r="KUV712" s="19"/>
      <c r="KUW712" s="20"/>
      <c r="KUX712" s="20"/>
      <c r="KUY712" s="20"/>
      <c r="KUZ712" s="20"/>
      <c r="KVA712" s="20"/>
      <c r="KVB712" s="19"/>
      <c r="KVC712" s="20"/>
      <c r="KVD712" s="20"/>
      <c r="KVE712" s="20"/>
      <c r="KVF712" s="20"/>
      <c r="KVG712" s="20"/>
      <c r="KVH712" s="19"/>
      <c r="KVI712" s="20"/>
      <c r="KVJ712" s="20"/>
      <c r="KVK712" s="20"/>
      <c r="KVL712" s="20"/>
      <c r="KVM712" s="20"/>
      <c r="KVN712" s="19"/>
      <c r="KVO712" s="20"/>
      <c r="KVP712" s="20"/>
      <c r="KVQ712" s="20"/>
      <c r="KVR712" s="20"/>
      <c r="KVS712" s="20"/>
      <c r="KVT712" s="19"/>
      <c r="KVU712" s="20"/>
      <c r="KVV712" s="20"/>
      <c r="KVW712" s="20"/>
      <c r="KVX712" s="20"/>
      <c r="KVY712" s="20"/>
      <c r="KVZ712" s="19"/>
      <c r="KWA712" s="20"/>
      <c r="KWB712" s="20"/>
      <c r="KWC712" s="20"/>
      <c r="KWD712" s="20"/>
      <c r="KWE712" s="20"/>
      <c r="KWF712" s="19"/>
      <c r="KWG712" s="20"/>
      <c r="KWH712" s="20"/>
      <c r="KWI712" s="20"/>
      <c r="KWJ712" s="20"/>
      <c r="KWK712" s="20"/>
      <c r="KWL712" s="19"/>
      <c r="KWM712" s="20"/>
      <c r="KWN712" s="20"/>
      <c r="KWO712" s="20"/>
      <c r="KWP712" s="20"/>
      <c r="KWQ712" s="20"/>
      <c r="KWR712" s="19"/>
      <c r="KWS712" s="20"/>
      <c r="KWT712" s="20"/>
      <c r="KWU712" s="20"/>
      <c r="KWV712" s="20"/>
      <c r="KWW712" s="20"/>
      <c r="KWX712" s="19"/>
      <c r="KWY712" s="20"/>
      <c r="KWZ712" s="20"/>
      <c r="KXA712" s="20"/>
      <c r="KXB712" s="20"/>
      <c r="KXC712" s="20"/>
      <c r="KXD712" s="19"/>
      <c r="KXE712" s="20"/>
      <c r="KXF712" s="20"/>
      <c r="KXG712" s="20"/>
      <c r="KXH712" s="20"/>
      <c r="KXI712" s="20"/>
      <c r="KXJ712" s="19"/>
      <c r="KXK712" s="20"/>
      <c r="KXL712" s="20"/>
      <c r="KXM712" s="20"/>
      <c r="KXN712" s="20"/>
      <c r="KXO712" s="20"/>
      <c r="KXP712" s="19"/>
      <c r="KXQ712" s="20"/>
      <c r="KXR712" s="20"/>
      <c r="KXS712" s="20"/>
      <c r="KXT712" s="20"/>
      <c r="KXU712" s="20"/>
      <c r="KXV712" s="19"/>
      <c r="KXW712" s="20"/>
      <c r="KXX712" s="20"/>
      <c r="KXY712" s="20"/>
      <c r="KXZ712" s="20"/>
      <c r="KYA712" s="20"/>
      <c r="KYB712" s="19"/>
      <c r="KYC712" s="20"/>
      <c r="KYD712" s="20"/>
      <c r="KYE712" s="20"/>
      <c r="KYF712" s="20"/>
      <c r="KYG712" s="20"/>
      <c r="KYH712" s="19"/>
      <c r="KYI712" s="20"/>
      <c r="KYJ712" s="20"/>
      <c r="KYK712" s="20"/>
      <c r="KYL712" s="20"/>
      <c r="KYM712" s="20"/>
      <c r="KYN712" s="19"/>
      <c r="KYO712" s="20"/>
      <c r="KYP712" s="20"/>
      <c r="KYQ712" s="20"/>
      <c r="KYR712" s="20"/>
      <c r="KYS712" s="20"/>
      <c r="KYT712" s="19"/>
      <c r="KYU712" s="20"/>
      <c r="KYV712" s="20"/>
      <c r="KYW712" s="20"/>
      <c r="KYX712" s="20"/>
      <c r="KYY712" s="20"/>
      <c r="KYZ712" s="19"/>
      <c r="KZA712" s="20"/>
      <c r="KZB712" s="20"/>
      <c r="KZC712" s="20"/>
      <c r="KZD712" s="20"/>
      <c r="KZE712" s="20"/>
      <c r="KZF712" s="19"/>
      <c r="KZG712" s="20"/>
      <c r="KZH712" s="20"/>
      <c r="KZI712" s="20"/>
      <c r="KZJ712" s="20"/>
      <c r="KZK712" s="20"/>
      <c r="KZL712" s="19"/>
      <c r="KZM712" s="20"/>
      <c r="KZN712" s="20"/>
      <c r="KZO712" s="20"/>
      <c r="KZP712" s="20"/>
      <c r="KZQ712" s="20"/>
      <c r="KZR712" s="19"/>
      <c r="KZS712" s="20"/>
      <c r="KZT712" s="20"/>
      <c r="KZU712" s="20"/>
      <c r="KZV712" s="20"/>
      <c r="KZW712" s="20"/>
      <c r="KZX712" s="19"/>
      <c r="KZY712" s="20"/>
      <c r="KZZ712" s="20"/>
      <c r="LAA712" s="20"/>
      <c r="LAB712" s="20"/>
      <c r="LAC712" s="20"/>
      <c r="LAD712" s="19"/>
      <c r="LAE712" s="20"/>
      <c r="LAF712" s="20"/>
      <c r="LAG712" s="20"/>
      <c r="LAH712" s="20"/>
      <c r="LAI712" s="20"/>
      <c r="LAJ712" s="19"/>
      <c r="LAK712" s="20"/>
      <c r="LAL712" s="20"/>
      <c r="LAM712" s="20"/>
      <c r="LAN712" s="20"/>
      <c r="LAO712" s="20"/>
      <c r="LAP712" s="19"/>
      <c r="LAQ712" s="20"/>
      <c r="LAR712" s="20"/>
      <c r="LAS712" s="20"/>
      <c r="LAT712" s="20"/>
      <c r="LAU712" s="20"/>
      <c r="LAV712" s="19"/>
      <c r="LAW712" s="20"/>
      <c r="LAX712" s="20"/>
      <c r="LAY712" s="20"/>
      <c r="LAZ712" s="20"/>
      <c r="LBA712" s="20"/>
      <c r="LBB712" s="19"/>
      <c r="LBC712" s="20"/>
      <c r="LBD712" s="20"/>
      <c r="LBE712" s="20"/>
      <c r="LBF712" s="20"/>
      <c r="LBG712" s="20"/>
      <c r="LBH712" s="19"/>
      <c r="LBI712" s="20"/>
      <c r="LBJ712" s="20"/>
      <c r="LBK712" s="20"/>
      <c r="LBL712" s="20"/>
      <c r="LBM712" s="20"/>
      <c r="LBN712" s="19"/>
      <c r="LBO712" s="20"/>
      <c r="LBP712" s="20"/>
      <c r="LBQ712" s="20"/>
      <c r="LBR712" s="20"/>
      <c r="LBS712" s="20"/>
      <c r="LBT712" s="19"/>
      <c r="LBU712" s="20"/>
      <c r="LBV712" s="20"/>
      <c r="LBW712" s="20"/>
      <c r="LBX712" s="20"/>
      <c r="LBY712" s="20"/>
      <c r="LBZ712" s="19"/>
      <c r="LCA712" s="20"/>
      <c r="LCB712" s="20"/>
      <c r="LCC712" s="20"/>
      <c r="LCD712" s="20"/>
      <c r="LCE712" s="20"/>
      <c r="LCF712" s="19"/>
      <c r="LCG712" s="20"/>
      <c r="LCH712" s="20"/>
      <c r="LCI712" s="20"/>
      <c r="LCJ712" s="20"/>
      <c r="LCK712" s="20"/>
      <c r="LCL712" s="19"/>
      <c r="LCM712" s="20"/>
      <c r="LCN712" s="20"/>
      <c r="LCO712" s="20"/>
      <c r="LCP712" s="20"/>
      <c r="LCQ712" s="20"/>
      <c r="LCR712" s="19"/>
      <c r="LCS712" s="20"/>
      <c r="LCT712" s="20"/>
      <c r="LCU712" s="20"/>
      <c r="LCV712" s="20"/>
      <c r="LCW712" s="20"/>
      <c r="LCX712" s="19"/>
      <c r="LCY712" s="20"/>
      <c r="LCZ712" s="20"/>
      <c r="LDA712" s="20"/>
      <c r="LDB712" s="20"/>
      <c r="LDC712" s="20"/>
      <c r="LDD712" s="19"/>
      <c r="LDE712" s="20"/>
      <c r="LDF712" s="20"/>
      <c r="LDG712" s="20"/>
      <c r="LDH712" s="20"/>
      <c r="LDI712" s="20"/>
      <c r="LDJ712" s="19"/>
      <c r="LDK712" s="20"/>
      <c r="LDL712" s="20"/>
      <c r="LDM712" s="20"/>
      <c r="LDN712" s="20"/>
      <c r="LDO712" s="20"/>
      <c r="LDP712" s="19"/>
      <c r="LDQ712" s="20"/>
      <c r="LDR712" s="20"/>
      <c r="LDS712" s="20"/>
      <c r="LDT712" s="20"/>
      <c r="LDU712" s="20"/>
      <c r="LDV712" s="19"/>
      <c r="LDW712" s="20"/>
      <c r="LDX712" s="20"/>
      <c r="LDY712" s="20"/>
      <c r="LDZ712" s="20"/>
      <c r="LEA712" s="20"/>
      <c r="LEB712" s="19"/>
      <c r="LEC712" s="20"/>
      <c r="LED712" s="20"/>
      <c r="LEE712" s="20"/>
      <c r="LEF712" s="20"/>
      <c r="LEG712" s="20"/>
      <c r="LEH712" s="19"/>
      <c r="LEI712" s="20"/>
      <c r="LEJ712" s="20"/>
      <c r="LEK712" s="20"/>
      <c r="LEL712" s="20"/>
      <c r="LEM712" s="20"/>
      <c r="LEN712" s="19"/>
      <c r="LEO712" s="20"/>
      <c r="LEP712" s="20"/>
      <c r="LEQ712" s="20"/>
      <c r="LER712" s="20"/>
      <c r="LES712" s="20"/>
      <c r="LET712" s="19"/>
      <c r="LEU712" s="20"/>
      <c r="LEV712" s="20"/>
      <c r="LEW712" s="20"/>
      <c r="LEX712" s="20"/>
      <c r="LEY712" s="20"/>
      <c r="LEZ712" s="19"/>
      <c r="LFA712" s="20"/>
      <c r="LFB712" s="20"/>
      <c r="LFC712" s="20"/>
      <c r="LFD712" s="20"/>
      <c r="LFE712" s="20"/>
      <c r="LFF712" s="19"/>
      <c r="LFG712" s="20"/>
      <c r="LFH712" s="20"/>
      <c r="LFI712" s="20"/>
      <c r="LFJ712" s="20"/>
      <c r="LFK712" s="20"/>
      <c r="LFL712" s="19"/>
      <c r="LFM712" s="20"/>
      <c r="LFN712" s="20"/>
      <c r="LFO712" s="20"/>
      <c r="LFP712" s="20"/>
      <c r="LFQ712" s="20"/>
      <c r="LFR712" s="19"/>
      <c r="LFS712" s="20"/>
      <c r="LFT712" s="20"/>
      <c r="LFU712" s="20"/>
      <c r="LFV712" s="20"/>
      <c r="LFW712" s="20"/>
      <c r="LFX712" s="19"/>
      <c r="LFY712" s="20"/>
      <c r="LFZ712" s="20"/>
      <c r="LGA712" s="20"/>
      <c r="LGB712" s="20"/>
      <c r="LGC712" s="20"/>
      <c r="LGD712" s="19"/>
      <c r="LGE712" s="20"/>
      <c r="LGF712" s="20"/>
      <c r="LGG712" s="20"/>
      <c r="LGH712" s="20"/>
      <c r="LGI712" s="20"/>
      <c r="LGJ712" s="19"/>
      <c r="LGK712" s="20"/>
      <c r="LGL712" s="20"/>
      <c r="LGM712" s="20"/>
      <c r="LGN712" s="20"/>
      <c r="LGO712" s="20"/>
      <c r="LGP712" s="19"/>
      <c r="LGQ712" s="20"/>
      <c r="LGR712" s="20"/>
      <c r="LGS712" s="20"/>
      <c r="LGT712" s="20"/>
      <c r="LGU712" s="20"/>
      <c r="LGV712" s="19"/>
      <c r="LGW712" s="20"/>
      <c r="LGX712" s="20"/>
      <c r="LGY712" s="20"/>
      <c r="LGZ712" s="20"/>
      <c r="LHA712" s="20"/>
      <c r="LHB712" s="19"/>
      <c r="LHC712" s="20"/>
      <c r="LHD712" s="20"/>
      <c r="LHE712" s="20"/>
      <c r="LHF712" s="20"/>
      <c r="LHG712" s="20"/>
      <c r="LHH712" s="19"/>
      <c r="LHI712" s="20"/>
      <c r="LHJ712" s="20"/>
      <c r="LHK712" s="20"/>
      <c r="LHL712" s="20"/>
      <c r="LHM712" s="20"/>
      <c r="LHN712" s="19"/>
      <c r="LHO712" s="20"/>
      <c r="LHP712" s="20"/>
      <c r="LHQ712" s="20"/>
      <c r="LHR712" s="20"/>
      <c r="LHS712" s="20"/>
      <c r="LHT712" s="19"/>
      <c r="LHU712" s="20"/>
      <c r="LHV712" s="20"/>
      <c r="LHW712" s="20"/>
      <c r="LHX712" s="20"/>
      <c r="LHY712" s="20"/>
      <c r="LHZ712" s="19"/>
      <c r="LIA712" s="20"/>
      <c r="LIB712" s="20"/>
      <c r="LIC712" s="20"/>
      <c r="LID712" s="20"/>
      <c r="LIE712" s="20"/>
      <c r="LIF712" s="19"/>
      <c r="LIG712" s="20"/>
      <c r="LIH712" s="20"/>
      <c r="LII712" s="20"/>
      <c r="LIJ712" s="20"/>
      <c r="LIK712" s="20"/>
      <c r="LIL712" s="19"/>
      <c r="LIM712" s="20"/>
      <c r="LIN712" s="20"/>
      <c r="LIO712" s="20"/>
      <c r="LIP712" s="20"/>
      <c r="LIQ712" s="20"/>
      <c r="LIR712" s="19"/>
      <c r="LIS712" s="20"/>
      <c r="LIT712" s="20"/>
      <c r="LIU712" s="20"/>
      <c r="LIV712" s="20"/>
      <c r="LIW712" s="20"/>
      <c r="LIX712" s="19"/>
      <c r="LIY712" s="20"/>
      <c r="LIZ712" s="20"/>
      <c r="LJA712" s="20"/>
      <c r="LJB712" s="20"/>
      <c r="LJC712" s="20"/>
      <c r="LJD712" s="19"/>
      <c r="LJE712" s="20"/>
      <c r="LJF712" s="20"/>
      <c r="LJG712" s="20"/>
      <c r="LJH712" s="20"/>
      <c r="LJI712" s="20"/>
      <c r="LJJ712" s="19"/>
      <c r="LJK712" s="20"/>
      <c r="LJL712" s="20"/>
      <c r="LJM712" s="20"/>
      <c r="LJN712" s="20"/>
      <c r="LJO712" s="20"/>
      <c r="LJP712" s="19"/>
      <c r="LJQ712" s="20"/>
      <c r="LJR712" s="20"/>
      <c r="LJS712" s="20"/>
      <c r="LJT712" s="20"/>
      <c r="LJU712" s="20"/>
      <c r="LJV712" s="19"/>
      <c r="LJW712" s="20"/>
      <c r="LJX712" s="20"/>
      <c r="LJY712" s="20"/>
      <c r="LJZ712" s="20"/>
      <c r="LKA712" s="20"/>
      <c r="LKB712" s="19"/>
      <c r="LKC712" s="20"/>
      <c r="LKD712" s="20"/>
      <c r="LKE712" s="20"/>
      <c r="LKF712" s="20"/>
      <c r="LKG712" s="20"/>
      <c r="LKH712" s="19"/>
      <c r="LKI712" s="20"/>
      <c r="LKJ712" s="20"/>
      <c r="LKK712" s="20"/>
      <c r="LKL712" s="20"/>
      <c r="LKM712" s="20"/>
      <c r="LKN712" s="19"/>
      <c r="LKO712" s="20"/>
      <c r="LKP712" s="20"/>
      <c r="LKQ712" s="20"/>
      <c r="LKR712" s="20"/>
      <c r="LKS712" s="20"/>
      <c r="LKT712" s="19"/>
      <c r="LKU712" s="20"/>
      <c r="LKV712" s="20"/>
      <c r="LKW712" s="20"/>
      <c r="LKX712" s="20"/>
      <c r="LKY712" s="20"/>
      <c r="LKZ712" s="19"/>
      <c r="LLA712" s="20"/>
      <c r="LLB712" s="20"/>
      <c r="LLC712" s="20"/>
      <c r="LLD712" s="20"/>
      <c r="LLE712" s="20"/>
      <c r="LLF712" s="19"/>
      <c r="LLG712" s="20"/>
      <c r="LLH712" s="20"/>
      <c r="LLI712" s="20"/>
      <c r="LLJ712" s="20"/>
      <c r="LLK712" s="20"/>
      <c r="LLL712" s="19"/>
      <c r="LLM712" s="20"/>
      <c r="LLN712" s="20"/>
      <c r="LLO712" s="20"/>
      <c r="LLP712" s="20"/>
      <c r="LLQ712" s="20"/>
      <c r="LLR712" s="19"/>
      <c r="LLS712" s="20"/>
      <c r="LLT712" s="20"/>
      <c r="LLU712" s="20"/>
      <c r="LLV712" s="20"/>
      <c r="LLW712" s="20"/>
      <c r="LLX712" s="19"/>
      <c r="LLY712" s="20"/>
      <c r="LLZ712" s="20"/>
      <c r="LMA712" s="20"/>
      <c r="LMB712" s="20"/>
      <c r="LMC712" s="20"/>
      <c r="LMD712" s="19"/>
      <c r="LME712" s="20"/>
      <c r="LMF712" s="20"/>
      <c r="LMG712" s="20"/>
      <c r="LMH712" s="20"/>
      <c r="LMI712" s="20"/>
      <c r="LMJ712" s="19"/>
      <c r="LMK712" s="20"/>
      <c r="LML712" s="20"/>
      <c r="LMM712" s="20"/>
      <c r="LMN712" s="20"/>
      <c r="LMO712" s="20"/>
      <c r="LMP712" s="19"/>
      <c r="LMQ712" s="20"/>
      <c r="LMR712" s="20"/>
      <c r="LMS712" s="20"/>
      <c r="LMT712" s="20"/>
      <c r="LMU712" s="20"/>
      <c r="LMV712" s="19"/>
      <c r="LMW712" s="20"/>
      <c r="LMX712" s="20"/>
      <c r="LMY712" s="20"/>
      <c r="LMZ712" s="20"/>
      <c r="LNA712" s="20"/>
      <c r="LNB712" s="19"/>
      <c r="LNC712" s="20"/>
      <c r="LND712" s="20"/>
      <c r="LNE712" s="20"/>
      <c r="LNF712" s="20"/>
      <c r="LNG712" s="20"/>
      <c r="LNH712" s="19"/>
      <c r="LNI712" s="20"/>
      <c r="LNJ712" s="20"/>
      <c r="LNK712" s="20"/>
      <c r="LNL712" s="20"/>
      <c r="LNM712" s="20"/>
      <c r="LNN712" s="19"/>
      <c r="LNO712" s="20"/>
      <c r="LNP712" s="20"/>
      <c r="LNQ712" s="20"/>
      <c r="LNR712" s="20"/>
      <c r="LNS712" s="20"/>
      <c r="LNT712" s="19"/>
      <c r="LNU712" s="20"/>
      <c r="LNV712" s="20"/>
      <c r="LNW712" s="20"/>
      <c r="LNX712" s="20"/>
      <c r="LNY712" s="20"/>
      <c r="LNZ712" s="19"/>
      <c r="LOA712" s="20"/>
      <c r="LOB712" s="20"/>
      <c r="LOC712" s="20"/>
      <c r="LOD712" s="20"/>
      <c r="LOE712" s="20"/>
      <c r="LOF712" s="19"/>
      <c r="LOG712" s="20"/>
      <c r="LOH712" s="20"/>
      <c r="LOI712" s="20"/>
      <c r="LOJ712" s="20"/>
      <c r="LOK712" s="20"/>
      <c r="LOL712" s="19"/>
      <c r="LOM712" s="20"/>
      <c r="LON712" s="20"/>
      <c r="LOO712" s="20"/>
      <c r="LOP712" s="20"/>
      <c r="LOQ712" s="20"/>
      <c r="LOR712" s="19"/>
      <c r="LOS712" s="20"/>
      <c r="LOT712" s="20"/>
      <c r="LOU712" s="20"/>
      <c r="LOV712" s="20"/>
      <c r="LOW712" s="20"/>
      <c r="LOX712" s="19"/>
      <c r="LOY712" s="20"/>
      <c r="LOZ712" s="20"/>
      <c r="LPA712" s="20"/>
      <c r="LPB712" s="20"/>
      <c r="LPC712" s="20"/>
      <c r="LPD712" s="19"/>
      <c r="LPE712" s="20"/>
      <c r="LPF712" s="20"/>
      <c r="LPG712" s="20"/>
      <c r="LPH712" s="20"/>
      <c r="LPI712" s="20"/>
      <c r="LPJ712" s="19"/>
      <c r="LPK712" s="20"/>
      <c r="LPL712" s="20"/>
      <c r="LPM712" s="20"/>
      <c r="LPN712" s="20"/>
      <c r="LPO712" s="20"/>
      <c r="LPP712" s="19"/>
      <c r="LPQ712" s="20"/>
      <c r="LPR712" s="20"/>
      <c r="LPS712" s="20"/>
      <c r="LPT712" s="20"/>
      <c r="LPU712" s="20"/>
      <c r="LPV712" s="19"/>
      <c r="LPW712" s="20"/>
      <c r="LPX712" s="20"/>
      <c r="LPY712" s="20"/>
      <c r="LPZ712" s="20"/>
      <c r="LQA712" s="20"/>
      <c r="LQB712" s="19"/>
      <c r="LQC712" s="20"/>
      <c r="LQD712" s="20"/>
      <c r="LQE712" s="20"/>
      <c r="LQF712" s="20"/>
      <c r="LQG712" s="20"/>
      <c r="LQH712" s="19"/>
      <c r="LQI712" s="20"/>
      <c r="LQJ712" s="20"/>
      <c r="LQK712" s="20"/>
      <c r="LQL712" s="20"/>
      <c r="LQM712" s="20"/>
      <c r="LQN712" s="19"/>
      <c r="LQO712" s="20"/>
      <c r="LQP712" s="20"/>
      <c r="LQQ712" s="20"/>
      <c r="LQR712" s="20"/>
      <c r="LQS712" s="20"/>
      <c r="LQT712" s="19"/>
      <c r="LQU712" s="20"/>
      <c r="LQV712" s="20"/>
      <c r="LQW712" s="20"/>
      <c r="LQX712" s="20"/>
      <c r="LQY712" s="20"/>
      <c r="LQZ712" s="19"/>
      <c r="LRA712" s="20"/>
      <c r="LRB712" s="20"/>
      <c r="LRC712" s="20"/>
      <c r="LRD712" s="20"/>
      <c r="LRE712" s="20"/>
      <c r="LRF712" s="19"/>
      <c r="LRG712" s="20"/>
      <c r="LRH712" s="20"/>
      <c r="LRI712" s="20"/>
      <c r="LRJ712" s="20"/>
      <c r="LRK712" s="20"/>
      <c r="LRL712" s="19"/>
      <c r="LRM712" s="20"/>
      <c r="LRN712" s="20"/>
      <c r="LRO712" s="20"/>
      <c r="LRP712" s="20"/>
      <c r="LRQ712" s="20"/>
      <c r="LRR712" s="19"/>
      <c r="LRS712" s="20"/>
      <c r="LRT712" s="20"/>
      <c r="LRU712" s="20"/>
      <c r="LRV712" s="20"/>
      <c r="LRW712" s="20"/>
      <c r="LRX712" s="19"/>
      <c r="LRY712" s="20"/>
      <c r="LRZ712" s="20"/>
      <c r="LSA712" s="20"/>
      <c r="LSB712" s="20"/>
      <c r="LSC712" s="20"/>
      <c r="LSD712" s="19"/>
      <c r="LSE712" s="20"/>
      <c r="LSF712" s="20"/>
      <c r="LSG712" s="20"/>
      <c r="LSH712" s="20"/>
      <c r="LSI712" s="20"/>
      <c r="LSJ712" s="19"/>
      <c r="LSK712" s="20"/>
      <c r="LSL712" s="20"/>
      <c r="LSM712" s="20"/>
      <c r="LSN712" s="20"/>
      <c r="LSO712" s="20"/>
      <c r="LSP712" s="19"/>
      <c r="LSQ712" s="20"/>
      <c r="LSR712" s="20"/>
      <c r="LSS712" s="20"/>
      <c r="LST712" s="20"/>
      <c r="LSU712" s="20"/>
      <c r="LSV712" s="19"/>
      <c r="LSW712" s="20"/>
      <c r="LSX712" s="20"/>
      <c r="LSY712" s="20"/>
      <c r="LSZ712" s="20"/>
      <c r="LTA712" s="20"/>
      <c r="LTB712" s="19"/>
      <c r="LTC712" s="20"/>
      <c r="LTD712" s="20"/>
      <c r="LTE712" s="20"/>
      <c r="LTF712" s="20"/>
      <c r="LTG712" s="20"/>
      <c r="LTH712" s="19"/>
      <c r="LTI712" s="20"/>
      <c r="LTJ712" s="20"/>
      <c r="LTK712" s="20"/>
      <c r="LTL712" s="20"/>
      <c r="LTM712" s="20"/>
      <c r="LTN712" s="19"/>
      <c r="LTO712" s="20"/>
      <c r="LTP712" s="20"/>
      <c r="LTQ712" s="20"/>
      <c r="LTR712" s="20"/>
      <c r="LTS712" s="20"/>
      <c r="LTT712" s="19"/>
      <c r="LTU712" s="20"/>
      <c r="LTV712" s="20"/>
      <c r="LTW712" s="20"/>
      <c r="LTX712" s="20"/>
      <c r="LTY712" s="20"/>
      <c r="LTZ712" s="19"/>
      <c r="LUA712" s="20"/>
      <c r="LUB712" s="20"/>
      <c r="LUC712" s="20"/>
      <c r="LUD712" s="20"/>
      <c r="LUE712" s="20"/>
      <c r="LUF712" s="19"/>
      <c r="LUG712" s="20"/>
      <c r="LUH712" s="20"/>
      <c r="LUI712" s="20"/>
      <c r="LUJ712" s="20"/>
      <c r="LUK712" s="20"/>
      <c r="LUL712" s="19"/>
      <c r="LUM712" s="20"/>
      <c r="LUN712" s="20"/>
      <c r="LUO712" s="20"/>
      <c r="LUP712" s="20"/>
      <c r="LUQ712" s="20"/>
      <c r="LUR712" s="19"/>
      <c r="LUS712" s="20"/>
      <c r="LUT712" s="20"/>
      <c r="LUU712" s="20"/>
      <c r="LUV712" s="20"/>
      <c r="LUW712" s="20"/>
      <c r="LUX712" s="19"/>
      <c r="LUY712" s="20"/>
      <c r="LUZ712" s="20"/>
      <c r="LVA712" s="20"/>
      <c r="LVB712" s="20"/>
      <c r="LVC712" s="20"/>
      <c r="LVD712" s="19"/>
      <c r="LVE712" s="20"/>
      <c r="LVF712" s="20"/>
      <c r="LVG712" s="20"/>
      <c r="LVH712" s="20"/>
      <c r="LVI712" s="20"/>
      <c r="LVJ712" s="19"/>
      <c r="LVK712" s="20"/>
      <c r="LVL712" s="20"/>
      <c r="LVM712" s="20"/>
      <c r="LVN712" s="20"/>
      <c r="LVO712" s="20"/>
      <c r="LVP712" s="19"/>
      <c r="LVQ712" s="20"/>
      <c r="LVR712" s="20"/>
      <c r="LVS712" s="20"/>
      <c r="LVT712" s="20"/>
      <c r="LVU712" s="20"/>
      <c r="LVV712" s="19"/>
      <c r="LVW712" s="20"/>
      <c r="LVX712" s="20"/>
      <c r="LVY712" s="20"/>
      <c r="LVZ712" s="20"/>
      <c r="LWA712" s="20"/>
      <c r="LWB712" s="19"/>
      <c r="LWC712" s="20"/>
      <c r="LWD712" s="20"/>
      <c r="LWE712" s="20"/>
      <c r="LWF712" s="20"/>
      <c r="LWG712" s="20"/>
      <c r="LWH712" s="19"/>
      <c r="LWI712" s="20"/>
      <c r="LWJ712" s="20"/>
      <c r="LWK712" s="20"/>
      <c r="LWL712" s="20"/>
      <c r="LWM712" s="20"/>
      <c r="LWN712" s="19"/>
      <c r="LWO712" s="20"/>
      <c r="LWP712" s="20"/>
      <c r="LWQ712" s="20"/>
      <c r="LWR712" s="20"/>
      <c r="LWS712" s="20"/>
      <c r="LWT712" s="19"/>
      <c r="LWU712" s="20"/>
      <c r="LWV712" s="20"/>
      <c r="LWW712" s="20"/>
      <c r="LWX712" s="20"/>
      <c r="LWY712" s="20"/>
      <c r="LWZ712" s="19"/>
      <c r="LXA712" s="20"/>
      <c r="LXB712" s="20"/>
      <c r="LXC712" s="20"/>
      <c r="LXD712" s="20"/>
      <c r="LXE712" s="20"/>
      <c r="LXF712" s="19"/>
      <c r="LXG712" s="20"/>
      <c r="LXH712" s="20"/>
      <c r="LXI712" s="20"/>
      <c r="LXJ712" s="20"/>
      <c r="LXK712" s="20"/>
      <c r="LXL712" s="19"/>
      <c r="LXM712" s="20"/>
      <c r="LXN712" s="20"/>
      <c r="LXO712" s="20"/>
      <c r="LXP712" s="20"/>
      <c r="LXQ712" s="20"/>
      <c r="LXR712" s="19"/>
      <c r="LXS712" s="20"/>
      <c r="LXT712" s="20"/>
      <c r="LXU712" s="20"/>
      <c r="LXV712" s="20"/>
      <c r="LXW712" s="20"/>
      <c r="LXX712" s="19"/>
      <c r="LXY712" s="20"/>
      <c r="LXZ712" s="20"/>
      <c r="LYA712" s="20"/>
      <c r="LYB712" s="20"/>
      <c r="LYC712" s="20"/>
      <c r="LYD712" s="19"/>
      <c r="LYE712" s="20"/>
      <c r="LYF712" s="20"/>
      <c r="LYG712" s="20"/>
      <c r="LYH712" s="20"/>
      <c r="LYI712" s="20"/>
      <c r="LYJ712" s="19"/>
      <c r="LYK712" s="20"/>
      <c r="LYL712" s="20"/>
      <c r="LYM712" s="20"/>
      <c r="LYN712" s="20"/>
      <c r="LYO712" s="20"/>
      <c r="LYP712" s="19"/>
      <c r="LYQ712" s="20"/>
      <c r="LYR712" s="20"/>
      <c r="LYS712" s="20"/>
      <c r="LYT712" s="20"/>
      <c r="LYU712" s="20"/>
      <c r="LYV712" s="19"/>
      <c r="LYW712" s="20"/>
      <c r="LYX712" s="20"/>
      <c r="LYY712" s="20"/>
      <c r="LYZ712" s="20"/>
      <c r="LZA712" s="20"/>
      <c r="LZB712" s="19"/>
      <c r="LZC712" s="20"/>
      <c r="LZD712" s="20"/>
      <c r="LZE712" s="20"/>
      <c r="LZF712" s="20"/>
      <c r="LZG712" s="20"/>
      <c r="LZH712" s="19"/>
      <c r="LZI712" s="20"/>
      <c r="LZJ712" s="20"/>
      <c r="LZK712" s="20"/>
      <c r="LZL712" s="20"/>
      <c r="LZM712" s="20"/>
      <c r="LZN712" s="19"/>
      <c r="LZO712" s="20"/>
      <c r="LZP712" s="20"/>
      <c r="LZQ712" s="20"/>
      <c r="LZR712" s="20"/>
      <c r="LZS712" s="20"/>
      <c r="LZT712" s="19"/>
      <c r="LZU712" s="20"/>
      <c r="LZV712" s="20"/>
      <c r="LZW712" s="20"/>
      <c r="LZX712" s="20"/>
      <c r="LZY712" s="20"/>
      <c r="LZZ712" s="19"/>
      <c r="MAA712" s="20"/>
      <c r="MAB712" s="20"/>
      <c r="MAC712" s="20"/>
      <c r="MAD712" s="20"/>
      <c r="MAE712" s="20"/>
      <c r="MAF712" s="19"/>
      <c r="MAG712" s="20"/>
      <c r="MAH712" s="20"/>
      <c r="MAI712" s="20"/>
      <c r="MAJ712" s="20"/>
      <c r="MAK712" s="20"/>
      <c r="MAL712" s="19"/>
      <c r="MAM712" s="20"/>
      <c r="MAN712" s="20"/>
      <c r="MAO712" s="20"/>
      <c r="MAP712" s="20"/>
      <c r="MAQ712" s="20"/>
      <c r="MAR712" s="19"/>
      <c r="MAS712" s="20"/>
      <c r="MAT712" s="20"/>
      <c r="MAU712" s="20"/>
      <c r="MAV712" s="20"/>
      <c r="MAW712" s="20"/>
      <c r="MAX712" s="19"/>
      <c r="MAY712" s="20"/>
      <c r="MAZ712" s="20"/>
      <c r="MBA712" s="20"/>
      <c r="MBB712" s="20"/>
      <c r="MBC712" s="20"/>
      <c r="MBD712" s="19"/>
      <c r="MBE712" s="20"/>
      <c r="MBF712" s="20"/>
      <c r="MBG712" s="20"/>
      <c r="MBH712" s="20"/>
      <c r="MBI712" s="20"/>
      <c r="MBJ712" s="19"/>
      <c r="MBK712" s="20"/>
      <c r="MBL712" s="20"/>
      <c r="MBM712" s="20"/>
      <c r="MBN712" s="20"/>
      <c r="MBO712" s="20"/>
      <c r="MBP712" s="19"/>
      <c r="MBQ712" s="20"/>
      <c r="MBR712" s="20"/>
      <c r="MBS712" s="20"/>
      <c r="MBT712" s="20"/>
      <c r="MBU712" s="20"/>
      <c r="MBV712" s="19"/>
      <c r="MBW712" s="20"/>
      <c r="MBX712" s="20"/>
      <c r="MBY712" s="20"/>
      <c r="MBZ712" s="20"/>
      <c r="MCA712" s="20"/>
      <c r="MCB712" s="19"/>
      <c r="MCC712" s="20"/>
      <c r="MCD712" s="20"/>
      <c r="MCE712" s="20"/>
      <c r="MCF712" s="20"/>
      <c r="MCG712" s="20"/>
      <c r="MCH712" s="19"/>
      <c r="MCI712" s="20"/>
      <c r="MCJ712" s="20"/>
      <c r="MCK712" s="20"/>
      <c r="MCL712" s="20"/>
      <c r="MCM712" s="20"/>
      <c r="MCN712" s="19"/>
      <c r="MCO712" s="20"/>
      <c r="MCP712" s="20"/>
      <c r="MCQ712" s="20"/>
      <c r="MCR712" s="20"/>
      <c r="MCS712" s="20"/>
      <c r="MCT712" s="19"/>
      <c r="MCU712" s="20"/>
      <c r="MCV712" s="20"/>
      <c r="MCW712" s="20"/>
      <c r="MCX712" s="20"/>
      <c r="MCY712" s="20"/>
      <c r="MCZ712" s="19"/>
      <c r="MDA712" s="20"/>
      <c r="MDB712" s="20"/>
      <c r="MDC712" s="20"/>
      <c r="MDD712" s="20"/>
      <c r="MDE712" s="20"/>
      <c r="MDF712" s="19"/>
      <c r="MDG712" s="20"/>
      <c r="MDH712" s="20"/>
      <c r="MDI712" s="20"/>
      <c r="MDJ712" s="20"/>
      <c r="MDK712" s="20"/>
      <c r="MDL712" s="19"/>
      <c r="MDM712" s="20"/>
      <c r="MDN712" s="20"/>
      <c r="MDO712" s="20"/>
      <c r="MDP712" s="20"/>
      <c r="MDQ712" s="20"/>
      <c r="MDR712" s="19"/>
      <c r="MDS712" s="20"/>
      <c r="MDT712" s="20"/>
      <c r="MDU712" s="20"/>
      <c r="MDV712" s="20"/>
      <c r="MDW712" s="20"/>
      <c r="MDX712" s="19"/>
      <c r="MDY712" s="20"/>
      <c r="MDZ712" s="20"/>
      <c r="MEA712" s="20"/>
      <c r="MEB712" s="20"/>
      <c r="MEC712" s="20"/>
      <c r="MED712" s="19"/>
      <c r="MEE712" s="20"/>
      <c r="MEF712" s="20"/>
      <c r="MEG712" s="20"/>
      <c r="MEH712" s="20"/>
      <c r="MEI712" s="20"/>
      <c r="MEJ712" s="19"/>
      <c r="MEK712" s="20"/>
      <c r="MEL712" s="20"/>
      <c r="MEM712" s="20"/>
      <c r="MEN712" s="20"/>
      <c r="MEO712" s="20"/>
      <c r="MEP712" s="19"/>
      <c r="MEQ712" s="20"/>
      <c r="MER712" s="20"/>
      <c r="MES712" s="20"/>
      <c r="MET712" s="20"/>
      <c r="MEU712" s="20"/>
      <c r="MEV712" s="19"/>
      <c r="MEW712" s="20"/>
      <c r="MEX712" s="20"/>
      <c r="MEY712" s="20"/>
      <c r="MEZ712" s="20"/>
      <c r="MFA712" s="20"/>
      <c r="MFB712" s="19"/>
      <c r="MFC712" s="20"/>
      <c r="MFD712" s="20"/>
      <c r="MFE712" s="20"/>
      <c r="MFF712" s="20"/>
      <c r="MFG712" s="20"/>
      <c r="MFH712" s="19"/>
      <c r="MFI712" s="20"/>
      <c r="MFJ712" s="20"/>
      <c r="MFK712" s="20"/>
      <c r="MFL712" s="20"/>
      <c r="MFM712" s="20"/>
      <c r="MFN712" s="19"/>
      <c r="MFO712" s="20"/>
      <c r="MFP712" s="20"/>
      <c r="MFQ712" s="20"/>
      <c r="MFR712" s="20"/>
      <c r="MFS712" s="20"/>
      <c r="MFT712" s="19"/>
      <c r="MFU712" s="20"/>
      <c r="MFV712" s="20"/>
      <c r="MFW712" s="20"/>
      <c r="MFX712" s="20"/>
      <c r="MFY712" s="20"/>
      <c r="MFZ712" s="19"/>
      <c r="MGA712" s="20"/>
      <c r="MGB712" s="20"/>
      <c r="MGC712" s="20"/>
      <c r="MGD712" s="20"/>
      <c r="MGE712" s="20"/>
      <c r="MGF712" s="19"/>
      <c r="MGG712" s="20"/>
      <c r="MGH712" s="20"/>
      <c r="MGI712" s="20"/>
      <c r="MGJ712" s="20"/>
      <c r="MGK712" s="20"/>
      <c r="MGL712" s="19"/>
      <c r="MGM712" s="20"/>
      <c r="MGN712" s="20"/>
      <c r="MGO712" s="20"/>
      <c r="MGP712" s="20"/>
      <c r="MGQ712" s="20"/>
      <c r="MGR712" s="19"/>
      <c r="MGS712" s="20"/>
      <c r="MGT712" s="20"/>
      <c r="MGU712" s="20"/>
      <c r="MGV712" s="20"/>
      <c r="MGW712" s="20"/>
      <c r="MGX712" s="19"/>
      <c r="MGY712" s="20"/>
      <c r="MGZ712" s="20"/>
      <c r="MHA712" s="20"/>
      <c r="MHB712" s="20"/>
      <c r="MHC712" s="20"/>
      <c r="MHD712" s="19"/>
      <c r="MHE712" s="20"/>
      <c r="MHF712" s="20"/>
      <c r="MHG712" s="20"/>
      <c r="MHH712" s="20"/>
      <c r="MHI712" s="20"/>
      <c r="MHJ712" s="19"/>
      <c r="MHK712" s="20"/>
      <c r="MHL712" s="20"/>
      <c r="MHM712" s="20"/>
      <c r="MHN712" s="20"/>
      <c r="MHO712" s="20"/>
      <c r="MHP712" s="19"/>
      <c r="MHQ712" s="20"/>
      <c r="MHR712" s="20"/>
      <c r="MHS712" s="20"/>
      <c r="MHT712" s="20"/>
      <c r="MHU712" s="20"/>
      <c r="MHV712" s="19"/>
      <c r="MHW712" s="20"/>
      <c r="MHX712" s="20"/>
      <c r="MHY712" s="20"/>
      <c r="MHZ712" s="20"/>
      <c r="MIA712" s="20"/>
      <c r="MIB712" s="19"/>
      <c r="MIC712" s="20"/>
      <c r="MID712" s="20"/>
      <c r="MIE712" s="20"/>
      <c r="MIF712" s="20"/>
      <c r="MIG712" s="20"/>
      <c r="MIH712" s="19"/>
      <c r="MII712" s="20"/>
      <c r="MIJ712" s="20"/>
      <c r="MIK712" s="20"/>
      <c r="MIL712" s="20"/>
      <c r="MIM712" s="20"/>
      <c r="MIN712" s="19"/>
      <c r="MIO712" s="20"/>
      <c r="MIP712" s="20"/>
      <c r="MIQ712" s="20"/>
      <c r="MIR712" s="20"/>
      <c r="MIS712" s="20"/>
      <c r="MIT712" s="19"/>
      <c r="MIU712" s="20"/>
      <c r="MIV712" s="20"/>
      <c r="MIW712" s="20"/>
      <c r="MIX712" s="20"/>
      <c r="MIY712" s="20"/>
      <c r="MIZ712" s="19"/>
      <c r="MJA712" s="20"/>
      <c r="MJB712" s="20"/>
      <c r="MJC712" s="20"/>
      <c r="MJD712" s="20"/>
      <c r="MJE712" s="20"/>
      <c r="MJF712" s="19"/>
      <c r="MJG712" s="20"/>
      <c r="MJH712" s="20"/>
      <c r="MJI712" s="20"/>
      <c r="MJJ712" s="20"/>
      <c r="MJK712" s="20"/>
      <c r="MJL712" s="19"/>
      <c r="MJM712" s="20"/>
      <c r="MJN712" s="20"/>
      <c r="MJO712" s="20"/>
      <c r="MJP712" s="20"/>
      <c r="MJQ712" s="20"/>
      <c r="MJR712" s="19"/>
      <c r="MJS712" s="20"/>
      <c r="MJT712" s="20"/>
      <c r="MJU712" s="20"/>
      <c r="MJV712" s="20"/>
      <c r="MJW712" s="20"/>
      <c r="MJX712" s="19"/>
      <c r="MJY712" s="20"/>
      <c r="MJZ712" s="20"/>
      <c r="MKA712" s="20"/>
      <c r="MKB712" s="20"/>
      <c r="MKC712" s="20"/>
      <c r="MKD712" s="19"/>
      <c r="MKE712" s="20"/>
      <c r="MKF712" s="20"/>
      <c r="MKG712" s="20"/>
      <c r="MKH712" s="20"/>
      <c r="MKI712" s="20"/>
      <c r="MKJ712" s="19"/>
      <c r="MKK712" s="20"/>
      <c r="MKL712" s="20"/>
      <c r="MKM712" s="20"/>
      <c r="MKN712" s="20"/>
      <c r="MKO712" s="20"/>
      <c r="MKP712" s="19"/>
      <c r="MKQ712" s="20"/>
      <c r="MKR712" s="20"/>
      <c r="MKS712" s="20"/>
      <c r="MKT712" s="20"/>
      <c r="MKU712" s="20"/>
      <c r="MKV712" s="19"/>
      <c r="MKW712" s="20"/>
      <c r="MKX712" s="20"/>
      <c r="MKY712" s="20"/>
      <c r="MKZ712" s="20"/>
      <c r="MLA712" s="20"/>
      <c r="MLB712" s="19"/>
      <c r="MLC712" s="20"/>
      <c r="MLD712" s="20"/>
      <c r="MLE712" s="20"/>
      <c r="MLF712" s="20"/>
      <c r="MLG712" s="20"/>
      <c r="MLH712" s="19"/>
      <c r="MLI712" s="20"/>
      <c r="MLJ712" s="20"/>
      <c r="MLK712" s="20"/>
      <c r="MLL712" s="20"/>
      <c r="MLM712" s="20"/>
      <c r="MLN712" s="19"/>
      <c r="MLO712" s="20"/>
      <c r="MLP712" s="20"/>
      <c r="MLQ712" s="20"/>
      <c r="MLR712" s="20"/>
      <c r="MLS712" s="20"/>
      <c r="MLT712" s="19"/>
      <c r="MLU712" s="20"/>
      <c r="MLV712" s="20"/>
      <c r="MLW712" s="20"/>
      <c r="MLX712" s="20"/>
      <c r="MLY712" s="20"/>
      <c r="MLZ712" s="19"/>
      <c r="MMA712" s="20"/>
      <c r="MMB712" s="20"/>
      <c r="MMC712" s="20"/>
      <c r="MMD712" s="20"/>
      <c r="MME712" s="20"/>
      <c r="MMF712" s="19"/>
      <c r="MMG712" s="20"/>
      <c r="MMH712" s="20"/>
      <c r="MMI712" s="20"/>
      <c r="MMJ712" s="20"/>
      <c r="MMK712" s="20"/>
      <c r="MML712" s="19"/>
      <c r="MMM712" s="20"/>
      <c r="MMN712" s="20"/>
      <c r="MMO712" s="20"/>
      <c r="MMP712" s="20"/>
      <c r="MMQ712" s="20"/>
      <c r="MMR712" s="19"/>
      <c r="MMS712" s="20"/>
      <c r="MMT712" s="20"/>
      <c r="MMU712" s="20"/>
      <c r="MMV712" s="20"/>
      <c r="MMW712" s="20"/>
      <c r="MMX712" s="19"/>
      <c r="MMY712" s="20"/>
      <c r="MMZ712" s="20"/>
      <c r="MNA712" s="20"/>
      <c r="MNB712" s="20"/>
      <c r="MNC712" s="20"/>
      <c r="MND712" s="19"/>
      <c r="MNE712" s="20"/>
      <c r="MNF712" s="20"/>
      <c r="MNG712" s="20"/>
      <c r="MNH712" s="20"/>
      <c r="MNI712" s="20"/>
      <c r="MNJ712" s="19"/>
      <c r="MNK712" s="20"/>
      <c r="MNL712" s="20"/>
      <c r="MNM712" s="20"/>
      <c r="MNN712" s="20"/>
      <c r="MNO712" s="20"/>
      <c r="MNP712" s="19"/>
      <c r="MNQ712" s="20"/>
      <c r="MNR712" s="20"/>
      <c r="MNS712" s="20"/>
      <c r="MNT712" s="20"/>
      <c r="MNU712" s="20"/>
      <c r="MNV712" s="19"/>
      <c r="MNW712" s="20"/>
      <c r="MNX712" s="20"/>
      <c r="MNY712" s="20"/>
      <c r="MNZ712" s="20"/>
      <c r="MOA712" s="20"/>
      <c r="MOB712" s="19"/>
      <c r="MOC712" s="20"/>
      <c r="MOD712" s="20"/>
      <c r="MOE712" s="20"/>
      <c r="MOF712" s="20"/>
      <c r="MOG712" s="20"/>
      <c r="MOH712" s="19"/>
      <c r="MOI712" s="20"/>
      <c r="MOJ712" s="20"/>
      <c r="MOK712" s="20"/>
      <c r="MOL712" s="20"/>
      <c r="MOM712" s="20"/>
      <c r="MON712" s="19"/>
      <c r="MOO712" s="20"/>
      <c r="MOP712" s="20"/>
      <c r="MOQ712" s="20"/>
      <c r="MOR712" s="20"/>
      <c r="MOS712" s="20"/>
      <c r="MOT712" s="19"/>
      <c r="MOU712" s="20"/>
      <c r="MOV712" s="20"/>
      <c r="MOW712" s="20"/>
      <c r="MOX712" s="20"/>
      <c r="MOY712" s="20"/>
      <c r="MOZ712" s="19"/>
      <c r="MPA712" s="20"/>
      <c r="MPB712" s="20"/>
      <c r="MPC712" s="20"/>
      <c r="MPD712" s="20"/>
      <c r="MPE712" s="20"/>
      <c r="MPF712" s="19"/>
      <c r="MPG712" s="20"/>
      <c r="MPH712" s="20"/>
      <c r="MPI712" s="20"/>
      <c r="MPJ712" s="20"/>
      <c r="MPK712" s="20"/>
      <c r="MPL712" s="19"/>
      <c r="MPM712" s="20"/>
      <c r="MPN712" s="20"/>
      <c r="MPO712" s="20"/>
      <c r="MPP712" s="20"/>
      <c r="MPQ712" s="20"/>
      <c r="MPR712" s="19"/>
      <c r="MPS712" s="20"/>
      <c r="MPT712" s="20"/>
      <c r="MPU712" s="20"/>
      <c r="MPV712" s="20"/>
      <c r="MPW712" s="20"/>
      <c r="MPX712" s="19"/>
      <c r="MPY712" s="20"/>
      <c r="MPZ712" s="20"/>
      <c r="MQA712" s="20"/>
      <c r="MQB712" s="20"/>
      <c r="MQC712" s="20"/>
      <c r="MQD712" s="19"/>
      <c r="MQE712" s="20"/>
      <c r="MQF712" s="20"/>
      <c r="MQG712" s="20"/>
      <c r="MQH712" s="20"/>
      <c r="MQI712" s="20"/>
      <c r="MQJ712" s="19"/>
      <c r="MQK712" s="20"/>
      <c r="MQL712" s="20"/>
      <c r="MQM712" s="20"/>
      <c r="MQN712" s="20"/>
      <c r="MQO712" s="20"/>
      <c r="MQP712" s="19"/>
      <c r="MQQ712" s="20"/>
      <c r="MQR712" s="20"/>
      <c r="MQS712" s="20"/>
      <c r="MQT712" s="20"/>
      <c r="MQU712" s="20"/>
      <c r="MQV712" s="19"/>
      <c r="MQW712" s="20"/>
      <c r="MQX712" s="20"/>
      <c r="MQY712" s="20"/>
      <c r="MQZ712" s="20"/>
      <c r="MRA712" s="20"/>
      <c r="MRB712" s="19"/>
      <c r="MRC712" s="20"/>
      <c r="MRD712" s="20"/>
      <c r="MRE712" s="20"/>
      <c r="MRF712" s="20"/>
      <c r="MRG712" s="20"/>
      <c r="MRH712" s="19"/>
      <c r="MRI712" s="20"/>
      <c r="MRJ712" s="20"/>
      <c r="MRK712" s="20"/>
      <c r="MRL712" s="20"/>
      <c r="MRM712" s="20"/>
      <c r="MRN712" s="19"/>
      <c r="MRO712" s="20"/>
      <c r="MRP712" s="20"/>
      <c r="MRQ712" s="20"/>
      <c r="MRR712" s="20"/>
      <c r="MRS712" s="20"/>
      <c r="MRT712" s="19"/>
      <c r="MRU712" s="20"/>
      <c r="MRV712" s="20"/>
      <c r="MRW712" s="20"/>
      <c r="MRX712" s="20"/>
      <c r="MRY712" s="20"/>
      <c r="MRZ712" s="19"/>
      <c r="MSA712" s="20"/>
      <c r="MSB712" s="20"/>
      <c r="MSC712" s="20"/>
      <c r="MSD712" s="20"/>
      <c r="MSE712" s="20"/>
      <c r="MSF712" s="19"/>
      <c r="MSG712" s="20"/>
      <c r="MSH712" s="20"/>
      <c r="MSI712" s="20"/>
      <c r="MSJ712" s="20"/>
      <c r="MSK712" s="20"/>
      <c r="MSL712" s="19"/>
      <c r="MSM712" s="20"/>
      <c r="MSN712" s="20"/>
      <c r="MSO712" s="20"/>
      <c r="MSP712" s="20"/>
      <c r="MSQ712" s="20"/>
      <c r="MSR712" s="19"/>
      <c r="MSS712" s="20"/>
      <c r="MST712" s="20"/>
      <c r="MSU712" s="20"/>
      <c r="MSV712" s="20"/>
      <c r="MSW712" s="20"/>
      <c r="MSX712" s="19"/>
      <c r="MSY712" s="20"/>
      <c r="MSZ712" s="20"/>
      <c r="MTA712" s="20"/>
      <c r="MTB712" s="20"/>
      <c r="MTC712" s="20"/>
      <c r="MTD712" s="19"/>
      <c r="MTE712" s="20"/>
      <c r="MTF712" s="20"/>
      <c r="MTG712" s="20"/>
      <c r="MTH712" s="20"/>
      <c r="MTI712" s="20"/>
      <c r="MTJ712" s="19"/>
      <c r="MTK712" s="20"/>
      <c r="MTL712" s="20"/>
      <c r="MTM712" s="20"/>
      <c r="MTN712" s="20"/>
      <c r="MTO712" s="20"/>
      <c r="MTP712" s="19"/>
      <c r="MTQ712" s="20"/>
      <c r="MTR712" s="20"/>
      <c r="MTS712" s="20"/>
      <c r="MTT712" s="20"/>
      <c r="MTU712" s="20"/>
      <c r="MTV712" s="19"/>
      <c r="MTW712" s="20"/>
      <c r="MTX712" s="20"/>
      <c r="MTY712" s="20"/>
      <c r="MTZ712" s="20"/>
      <c r="MUA712" s="20"/>
      <c r="MUB712" s="19"/>
      <c r="MUC712" s="20"/>
      <c r="MUD712" s="20"/>
      <c r="MUE712" s="20"/>
      <c r="MUF712" s="20"/>
      <c r="MUG712" s="20"/>
      <c r="MUH712" s="19"/>
      <c r="MUI712" s="20"/>
      <c r="MUJ712" s="20"/>
      <c r="MUK712" s="20"/>
      <c r="MUL712" s="20"/>
      <c r="MUM712" s="20"/>
      <c r="MUN712" s="19"/>
      <c r="MUO712" s="20"/>
      <c r="MUP712" s="20"/>
      <c r="MUQ712" s="20"/>
      <c r="MUR712" s="20"/>
      <c r="MUS712" s="20"/>
      <c r="MUT712" s="19"/>
      <c r="MUU712" s="20"/>
      <c r="MUV712" s="20"/>
      <c r="MUW712" s="20"/>
      <c r="MUX712" s="20"/>
      <c r="MUY712" s="20"/>
      <c r="MUZ712" s="19"/>
      <c r="MVA712" s="20"/>
      <c r="MVB712" s="20"/>
      <c r="MVC712" s="20"/>
      <c r="MVD712" s="20"/>
      <c r="MVE712" s="20"/>
      <c r="MVF712" s="19"/>
      <c r="MVG712" s="20"/>
      <c r="MVH712" s="20"/>
      <c r="MVI712" s="20"/>
      <c r="MVJ712" s="20"/>
      <c r="MVK712" s="20"/>
      <c r="MVL712" s="19"/>
      <c r="MVM712" s="20"/>
      <c r="MVN712" s="20"/>
      <c r="MVO712" s="20"/>
      <c r="MVP712" s="20"/>
      <c r="MVQ712" s="20"/>
      <c r="MVR712" s="19"/>
      <c r="MVS712" s="20"/>
      <c r="MVT712" s="20"/>
      <c r="MVU712" s="20"/>
      <c r="MVV712" s="20"/>
      <c r="MVW712" s="20"/>
      <c r="MVX712" s="19"/>
      <c r="MVY712" s="20"/>
      <c r="MVZ712" s="20"/>
      <c r="MWA712" s="20"/>
      <c r="MWB712" s="20"/>
      <c r="MWC712" s="20"/>
      <c r="MWD712" s="19"/>
      <c r="MWE712" s="20"/>
      <c r="MWF712" s="20"/>
      <c r="MWG712" s="20"/>
      <c r="MWH712" s="20"/>
      <c r="MWI712" s="20"/>
      <c r="MWJ712" s="19"/>
      <c r="MWK712" s="20"/>
      <c r="MWL712" s="20"/>
      <c r="MWM712" s="20"/>
      <c r="MWN712" s="20"/>
      <c r="MWO712" s="20"/>
      <c r="MWP712" s="19"/>
      <c r="MWQ712" s="20"/>
      <c r="MWR712" s="20"/>
      <c r="MWS712" s="20"/>
      <c r="MWT712" s="20"/>
      <c r="MWU712" s="20"/>
      <c r="MWV712" s="19"/>
      <c r="MWW712" s="20"/>
      <c r="MWX712" s="20"/>
      <c r="MWY712" s="20"/>
      <c r="MWZ712" s="20"/>
      <c r="MXA712" s="20"/>
      <c r="MXB712" s="19"/>
      <c r="MXC712" s="20"/>
      <c r="MXD712" s="20"/>
      <c r="MXE712" s="20"/>
      <c r="MXF712" s="20"/>
      <c r="MXG712" s="20"/>
      <c r="MXH712" s="19"/>
      <c r="MXI712" s="20"/>
      <c r="MXJ712" s="20"/>
      <c r="MXK712" s="20"/>
      <c r="MXL712" s="20"/>
      <c r="MXM712" s="20"/>
      <c r="MXN712" s="19"/>
      <c r="MXO712" s="20"/>
      <c r="MXP712" s="20"/>
      <c r="MXQ712" s="20"/>
      <c r="MXR712" s="20"/>
      <c r="MXS712" s="20"/>
      <c r="MXT712" s="19"/>
      <c r="MXU712" s="20"/>
      <c r="MXV712" s="20"/>
      <c r="MXW712" s="20"/>
      <c r="MXX712" s="20"/>
      <c r="MXY712" s="20"/>
      <c r="MXZ712" s="19"/>
      <c r="MYA712" s="20"/>
      <c r="MYB712" s="20"/>
      <c r="MYC712" s="20"/>
      <c r="MYD712" s="20"/>
      <c r="MYE712" s="20"/>
      <c r="MYF712" s="19"/>
      <c r="MYG712" s="20"/>
      <c r="MYH712" s="20"/>
      <c r="MYI712" s="20"/>
      <c r="MYJ712" s="20"/>
      <c r="MYK712" s="20"/>
      <c r="MYL712" s="19"/>
      <c r="MYM712" s="20"/>
      <c r="MYN712" s="20"/>
      <c r="MYO712" s="20"/>
      <c r="MYP712" s="20"/>
      <c r="MYQ712" s="20"/>
      <c r="MYR712" s="19"/>
      <c r="MYS712" s="20"/>
      <c r="MYT712" s="20"/>
      <c r="MYU712" s="20"/>
      <c r="MYV712" s="20"/>
      <c r="MYW712" s="20"/>
      <c r="MYX712" s="19"/>
      <c r="MYY712" s="20"/>
      <c r="MYZ712" s="20"/>
      <c r="MZA712" s="20"/>
      <c r="MZB712" s="20"/>
      <c r="MZC712" s="20"/>
      <c r="MZD712" s="19"/>
      <c r="MZE712" s="20"/>
      <c r="MZF712" s="20"/>
      <c r="MZG712" s="20"/>
      <c r="MZH712" s="20"/>
      <c r="MZI712" s="20"/>
      <c r="MZJ712" s="19"/>
      <c r="MZK712" s="20"/>
      <c r="MZL712" s="20"/>
      <c r="MZM712" s="20"/>
      <c r="MZN712" s="20"/>
      <c r="MZO712" s="20"/>
      <c r="MZP712" s="19"/>
      <c r="MZQ712" s="20"/>
      <c r="MZR712" s="20"/>
      <c r="MZS712" s="20"/>
      <c r="MZT712" s="20"/>
      <c r="MZU712" s="20"/>
      <c r="MZV712" s="19"/>
      <c r="MZW712" s="20"/>
      <c r="MZX712" s="20"/>
      <c r="MZY712" s="20"/>
      <c r="MZZ712" s="20"/>
      <c r="NAA712" s="20"/>
      <c r="NAB712" s="19"/>
      <c r="NAC712" s="20"/>
      <c r="NAD712" s="20"/>
      <c r="NAE712" s="20"/>
      <c r="NAF712" s="20"/>
      <c r="NAG712" s="20"/>
      <c r="NAH712" s="19"/>
      <c r="NAI712" s="20"/>
      <c r="NAJ712" s="20"/>
      <c r="NAK712" s="20"/>
      <c r="NAL712" s="20"/>
      <c r="NAM712" s="20"/>
      <c r="NAN712" s="19"/>
      <c r="NAO712" s="20"/>
      <c r="NAP712" s="20"/>
      <c r="NAQ712" s="20"/>
      <c r="NAR712" s="20"/>
      <c r="NAS712" s="20"/>
      <c r="NAT712" s="19"/>
      <c r="NAU712" s="20"/>
      <c r="NAV712" s="20"/>
      <c r="NAW712" s="20"/>
      <c r="NAX712" s="20"/>
      <c r="NAY712" s="20"/>
      <c r="NAZ712" s="19"/>
      <c r="NBA712" s="20"/>
      <c r="NBB712" s="20"/>
      <c r="NBC712" s="20"/>
      <c r="NBD712" s="20"/>
      <c r="NBE712" s="20"/>
      <c r="NBF712" s="19"/>
      <c r="NBG712" s="20"/>
      <c r="NBH712" s="20"/>
      <c r="NBI712" s="20"/>
      <c r="NBJ712" s="20"/>
      <c r="NBK712" s="20"/>
      <c r="NBL712" s="19"/>
      <c r="NBM712" s="20"/>
      <c r="NBN712" s="20"/>
      <c r="NBO712" s="20"/>
      <c r="NBP712" s="20"/>
      <c r="NBQ712" s="20"/>
      <c r="NBR712" s="19"/>
      <c r="NBS712" s="20"/>
      <c r="NBT712" s="20"/>
      <c r="NBU712" s="20"/>
      <c r="NBV712" s="20"/>
      <c r="NBW712" s="20"/>
      <c r="NBX712" s="19"/>
      <c r="NBY712" s="20"/>
      <c r="NBZ712" s="20"/>
      <c r="NCA712" s="20"/>
      <c r="NCB712" s="20"/>
      <c r="NCC712" s="20"/>
      <c r="NCD712" s="19"/>
      <c r="NCE712" s="20"/>
      <c r="NCF712" s="20"/>
      <c r="NCG712" s="20"/>
      <c r="NCH712" s="20"/>
      <c r="NCI712" s="20"/>
      <c r="NCJ712" s="19"/>
      <c r="NCK712" s="20"/>
      <c r="NCL712" s="20"/>
      <c r="NCM712" s="20"/>
      <c r="NCN712" s="20"/>
      <c r="NCO712" s="20"/>
      <c r="NCP712" s="19"/>
      <c r="NCQ712" s="20"/>
      <c r="NCR712" s="20"/>
      <c r="NCS712" s="20"/>
      <c r="NCT712" s="20"/>
      <c r="NCU712" s="20"/>
      <c r="NCV712" s="19"/>
      <c r="NCW712" s="20"/>
      <c r="NCX712" s="20"/>
      <c r="NCY712" s="20"/>
      <c r="NCZ712" s="20"/>
      <c r="NDA712" s="20"/>
      <c r="NDB712" s="19"/>
      <c r="NDC712" s="20"/>
      <c r="NDD712" s="20"/>
      <c r="NDE712" s="20"/>
      <c r="NDF712" s="20"/>
      <c r="NDG712" s="20"/>
      <c r="NDH712" s="19"/>
      <c r="NDI712" s="20"/>
      <c r="NDJ712" s="20"/>
      <c r="NDK712" s="20"/>
      <c r="NDL712" s="20"/>
      <c r="NDM712" s="20"/>
      <c r="NDN712" s="19"/>
      <c r="NDO712" s="20"/>
      <c r="NDP712" s="20"/>
      <c r="NDQ712" s="20"/>
      <c r="NDR712" s="20"/>
      <c r="NDS712" s="20"/>
      <c r="NDT712" s="19"/>
      <c r="NDU712" s="20"/>
      <c r="NDV712" s="20"/>
      <c r="NDW712" s="20"/>
      <c r="NDX712" s="20"/>
      <c r="NDY712" s="20"/>
      <c r="NDZ712" s="19"/>
      <c r="NEA712" s="20"/>
      <c r="NEB712" s="20"/>
      <c r="NEC712" s="20"/>
      <c r="NED712" s="20"/>
      <c r="NEE712" s="20"/>
      <c r="NEF712" s="19"/>
      <c r="NEG712" s="20"/>
      <c r="NEH712" s="20"/>
      <c r="NEI712" s="20"/>
      <c r="NEJ712" s="20"/>
      <c r="NEK712" s="20"/>
      <c r="NEL712" s="19"/>
      <c r="NEM712" s="20"/>
      <c r="NEN712" s="20"/>
      <c r="NEO712" s="20"/>
      <c r="NEP712" s="20"/>
      <c r="NEQ712" s="20"/>
      <c r="NER712" s="19"/>
      <c r="NES712" s="20"/>
      <c r="NET712" s="20"/>
      <c r="NEU712" s="20"/>
      <c r="NEV712" s="20"/>
      <c r="NEW712" s="20"/>
      <c r="NEX712" s="19"/>
      <c r="NEY712" s="20"/>
      <c r="NEZ712" s="20"/>
      <c r="NFA712" s="20"/>
      <c r="NFB712" s="20"/>
      <c r="NFC712" s="20"/>
      <c r="NFD712" s="19"/>
      <c r="NFE712" s="20"/>
      <c r="NFF712" s="20"/>
      <c r="NFG712" s="20"/>
      <c r="NFH712" s="20"/>
      <c r="NFI712" s="20"/>
      <c r="NFJ712" s="19"/>
      <c r="NFK712" s="20"/>
      <c r="NFL712" s="20"/>
      <c r="NFM712" s="20"/>
      <c r="NFN712" s="20"/>
      <c r="NFO712" s="20"/>
      <c r="NFP712" s="19"/>
      <c r="NFQ712" s="20"/>
      <c r="NFR712" s="20"/>
      <c r="NFS712" s="20"/>
      <c r="NFT712" s="20"/>
      <c r="NFU712" s="20"/>
      <c r="NFV712" s="19"/>
      <c r="NFW712" s="20"/>
      <c r="NFX712" s="20"/>
      <c r="NFY712" s="20"/>
      <c r="NFZ712" s="20"/>
      <c r="NGA712" s="20"/>
      <c r="NGB712" s="19"/>
      <c r="NGC712" s="20"/>
      <c r="NGD712" s="20"/>
      <c r="NGE712" s="20"/>
      <c r="NGF712" s="20"/>
      <c r="NGG712" s="20"/>
      <c r="NGH712" s="19"/>
      <c r="NGI712" s="20"/>
      <c r="NGJ712" s="20"/>
      <c r="NGK712" s="20"/>
      <c r="NGL712" s="20"/>
      <c r="NGM712" s="20"/>
      <c r="NGN712" s="19"/>
      <c r="NGO712" s="20"/>
      <c r="NGP712" s="20"/>
      <c r="NGQ712" s="20"/>
      <c r="NGR712" s="20"/>
      <c r="NGS712" s="20"/>
      <c r="NGT712" s="19"/>
      <c r="NGU712" s="20"/>
      <c r="NGV712" s="20"/>
      <c r="NGW712" s="20"/>
      <c r="NGX712" s="20"/>
      <c r="NGY712" s="20"/>
      <c r="NGZ712" s="19"/>
      <c r="NHA712" s="20"/>
      <c r="NHB712" s="20"/>
      <c r="NHC712" s="20"/>
      <c r="NHD712" s="20"/>
      <c r="NHE712" s="20"/>
      <c r="NHF712" s="19"/>
      <c r="NHG712" s="20"/>
      <c r="NHH712" s="20"/>
      <c r="NHI712" s="20"/>
      <c r="NHJ712" s="20"/>
      <c r="NHK712" s="20"/>
      <c r="NHL712" s="19"/>
      <c r="NHM712" s="20"/>
      <c r="NHN712" s="20"/>
      <c r="NHO712" s="20"/>
      <c r="NHP712" s="20"/>
      <c r="NHQ712" s="20"/>
      <c r="NHR712" s="19"/>
      <c r="NHS712" s="20"/>
      <c r="NHT712" s="20"/>
      <c r="NHU712" s="20"/>
      <c r="NHV712" s="20"/>
      <c r="NHW712" s="20"/>
      <c r="NHX712" s="19"/>
      <c r="NHY712" s="20"/>
      <c r="NHZ712" s="20"/>
      <c r="NIA712" s="20"/>
      <c r="NIB712" s="20"/>
      <c r="NIC712" s="20"/>
      <c r="NID712" s="19"/>
      <c r="NIE712" s="20"/>
      <c r="NIF712" s="20"/>
      <c r="NIG712" s="20"/>
      <c r="NIH712" s="20"/>
      <c r="NII712" s="20"/>
      <c r="NIJ712" s="19"/>
      <c r="NIK712" s="20"/>
      <c r="NIL712" s="20"/>
      <c r="NIM712" s="20"/>
      <c r="NIN712" s="20"/>
      <c r="NIO712" s="20"/>
      <c r="NIP712" s="19"/>
      <c r="NIQ712" s="20"/>
      <c r="NIR712" s="20"/>
      <c r="NIS712" s="20"/>
      <c r="NIT712" s="20"/>
      <c r="NIU712" s="20"/>
      <c r="NIV712" s="19"/>
      <c r="NIW712" s="20"/>
      <c r="NIX712" s="20"/>
      <c r="NIY712" s="20"/>
      <c r="NIZ712" s="20"/>
      <c r="NJA712" s="20"/>
      <c r="NJB712" s="19"/>
      <c r="NJC712" s="20"/>
      <c r="NJD712" s="20"/>
      <c r="NJE712" s="20"/>
      <c r="NJF712" s="20"/>
      <c r="NJG712" s="20"/>
      <c r="NJH712" s="19"/>
      <c r="NJI712" s="20"/>
      <c r="NJJ712" s="20"/>
      <c r="NJK712" s="20"/>
      <c r="NJL712" s="20"/>
      <c r="NJM712" s="20"/>
      <c r="NJN712" s="19"/>
      <c r="NJO712" s="20"/>
      <c r="NJP712" s="20"/>
      <c r="NJQ712" s="20"/>
      <c r="NJR712" s="20"/>
      <c r="NJS712" s="20"/>
      <c r="NJT712" s="19"/>
      <c r="NJU712" s="20"/>
      <c r="NJV712" s="20"/>
      <c r="NJW712" s="20"/>
      <c r="NJX712" s="20"/>
      <c r="NJY712" s="20"/>
      <c r="NJZ712" s="19"/>
      <c r="NKA712" s="20"/>
      <c r="NKB712" s="20"/>
      <c r="NKC712" s="20"/>
      <c r="NKD712" s="20"/>
      <c r="NKE712" s="20"/>
      <c r="NKF712" s="19"/>
      <c r="NKG712" s="20"/>
      <c r="NKH712" s="20"/>
      <c r="NKI712" s="20"/>
      <c r="NKJ712" s="20"/>
      <c r="NKK712" s="20"/>
      <c r="NKL712" s="19"/>
      <c r="NKM712" s="20"/>
      <c r="NKN712" s="20"/>
      <c r="NKO712" s="20"/>
      <c r="NKP712" s="20"/>
      <c r="NKQ712" s="20"/>
      <c r="NKR712" s="19"/>
      <c r="NKS712" s="20"/>
      <c r="NKT712" s="20"/>
      <c r="NKU712" s="20"/>
      <c r="NKV712" s="20"/>
      <c r="NKW712" s="20"/>
      <c r="NKX712" s="19"/>
      <c r="NKY712" s="20"/>
      <c r="NKZ712" s="20"/>
      <c r="NLA712" s="20"/>
      <c r="NLB712" s="20"/>
      <c r="NLC712" s="20"/>
      <c r="NLD712" s="19"/>
      <c r="NLE712" s="20"/>
      <c r="NLF712" s="20"/>
      <c r="NLG712" s="20"/>
      <c r="NLH712" s="20"/>
      <c r="NLI712" s="20"/>
      <c r="NLJ712" s="19"/>
      <c r="NLK712" s="20"/>
      <c r="NLL712" s="20"/>
      <c r="NLM712" s="20"/>
      <c r="NLN712" s="20"/>
      <c r="NLO712" s="20"/>
      <c r="NLP712" s="19"/>
      <c r="NLQ712" s="20"/>
      <c r="NLR712" s="20"/>
      <c r="NLS712" s="20"/>
      <c r="NLT712" s="20"/>
      <c r="NLU712" s="20"/>
      <c r="NLV712" s="19"/>
      <c r="NLW712" s="20"/>
      <c r="NLX712" s="20"/>
      <c r="NLY712" s="20"/>
      <c r="NLZ712" s="20"/>
      <c r="NMA712" s="20"/>
      <c r="NMB712" s="19"/>
      <c r="NMC712" s="20"/>
      <c r="NMD712" s="20"/>
      <c r="NME712" s="20"/>
      <c r="NMF712" s="20"/>
      <c r="NMG712" s="20"/>
      <c r="NMH712" s="19"/>
      <c r="NMI712" s="20"/>
      <c r="NMJ712" s="20"/>
      <c r="NMK712" s="20"/>
      <c r="NML712" s="20"/>
      <c r="NMM712" s="20"/>
      <c r="NMN712" s="19"/>
      <c r="NMO712" s="20"/>
      <c r="NMP712" s="20"/>
      <c r="NMQ712" s="20"/>
      <c r="NMR712" s="20"/>
      <c r="NMS712" s="20"/>
      <c r="NMT712" s="19"/>
      <c r="NMU712" s="20"/>
      <c r="NMV712" s="20"/>
      <c r="NMW712" s="20"/>
      <c r="NMX712" s="20"/>
      <c r="NMY712" s="20"/>
      <c r="NMZ712" s="19"/>
      <c r="NNA712" s="20"/>
      <c r="NNB712" s="20"/>
      <c r="NNC712" s="20"/>
      <c r="NND712" s="20"/>
      <c r="NNE712" s="20"/>
      <c r="NNF712" s="19"/>
      <c r="NNG712" s="20"/>
      <c r="NNH712" s="20"/>
      <c r="NNI712" s="20"/>
      <c r="NNJ712" s="20"/>
      <c r="NNK712" s="20"/>
      <c r="NNL712" s="19"/>
      <c r="NNM712" s="20"/>
      <c r="NNN712" s="20"/>
      <c r="NNO712" s="20"/>
      <c r="NNP712" s="20"/>
      <c r="NNQ712" s="20"/>
      <c r="NNR712" s="19"/>
      <c r="NNS712" s="20"/>
      <c r="NNT712" s="20"/>
      <c r="NNU712" s="20"/>
      <c r="NNV712" s="20"/>
      <c r="NNW712" s="20"/>
      <c r="NNX712" s="19"/>
      <c r="NNY712" s="20"/>
      <c r="NNZ712" s="20"/>
      <c r="NOA712" s="20"/>
      <c r="NOB712" s="20"/>
      <c r="NOC712" s="20"/>
      <c r="NOD712" s="19"/>
      <c r="NOE712" s="20"/>
      <c r="NOF712" s="20"/>
      <c r="NOG712" s="20"/>
      <c r="NOH712" s="20"/>
      <c r="NOI712" s="20"/>
      <c r="NOJ712" s="19"/>
      <c r="NOK712" s="20"/>
      <c r="NOL712" s="20"/>
      <c r="NOM712" s="20"/>
      <c r="NON712" s="20"/>
      <c r="NOO712" s="20"/>
      <c r="NOP712" s="19"/>
      <c r="NOQ712" s="20"/>
      <c r="NOR712" s="20"/>
      <c r="NOS712" s="20"/>
      <c r="NOT712" s="20"/>
      <c r="NOU712" s="20"/>
      <c r="NOV712" s="19"/>
      <c r="NOW712" s="20"/>
      <c r="NOX712" s="20"/>
      <c r="NOY712" s="20"/>
      <c r="NOZ712" s="20"/>
      <c r="NPA712" s="20"/>
      <c r="NPB712" s="19"/>
      <c r="NPC712" s="20"/>
      <c r="NPD712" s="20"/>
      <c r="NPE712" s="20"/>
      <c r="NPF712" s="20"/>
      <c r="NPG712" s="20"/>
      <c r="NPH712" s="19"/>
      <c r="NPI712" s="20"/>
      <c r="NPJ712" s="20"/>
      <c r="NPK712" s="20"/>
      <c r="NPL712" s="20"/>
      <c r="NPM712" s="20"/>
      <c r="NPN712" s="19"/>
      <c r="NPO712" s="20"/>
      <c r="NPP712" s="20"/>
      <c r="NPQ712" s="20"/>
      <c r="NPR712" s="20"/>
      <c r="NPS712" s="20"/>
      <c r="NPT712" s="19"/>
      <c r="NPU712" s="20"/>
      <c r="NPV712" s="20"/>
      <c r="NPW712" s="20"/>
      <c r="NPX712" s="20"/>
      <c r="NPY712" s="20"/>
      <c r="NPZ712" s="19"/>
      <c r="NQA712" s="20"/>
      <c r="NQB712" s="20"/>
      <c r="NQC712" s="20"/>
      <c r="NQD712" s="20"/>
      <c r="NQE712" s="20"/>
      <c r="NQF712" s="19"/>
      <c r="NQG712" s="20"/>
      <c r="NQH712" s="20"/>
      <c r="NQI712" s="20"/>
      <c r="NQJ712" s="20"/>
      <c r="NQK712" s="20"/>
      <c r="NQL712" s="19"/>
      <c r="NQM712" s="20"/>
      <c r="NQN712" s="20"/>
      <c r="NQO712" s="20"/>
      <c r="NQP712" s="20"/>
      <c r="NQQ712" s="20"/>
      <c r="NQR712" s="19"/>
      <c r="NQS712" s="20"/>
      <c r="NQT712" s="20"/>
      <c r="NQU712" s="20"/>
      <c r="NQV712" s="20"/>
      <c r="NQW712" s="20"/>
      <c r="NQX712" s="19"/>
      <c r="NQY712" s="20"/>
      <c r="NQZ712" s="20"/>
      <c r="NRA712" s="20"/>
      <c r="NRB712" s="20"/>
      <c r="NRC712" s="20"/>
      <c r="NRD712" s="19"/>
      <c r="NRE712" s="20"/>
      <c r="NRF712" s="20"/>
      <c r="NRG712" s="20"/>
      <c r="NRH712" s="20"/>
      <c r="NRI712" s="20"/>
      <c r="NRJ712" s="19"/>
      <c r="NRK712" s="20"/>
      <c r="NRL712" s="20"/>
      <c r="NRM712" s="20"/>
      <c r="NRN712" s="20"/>
      <c r="NRO712" s="20"/>
      <c r="NRP712" s="19"/>
      <c r="NRQ712" s="20"/>
      <c r="NRR712" s="20"/>
      <c r="NRS712" s="20"/>
      <c r="NRT712" s="20"/>
      <c r="NRU712" s="20"/>
      <c r="NRV712" s="19"/>
      <c r="NRW712" s="20"/>
      <c r="NRX712" s="20"/>
      <c r="NRY712" s="20"/>
      <c r="NRZ712" s="20"/>
      <c r="NSA712" s="20"/>
      <c r="NSB712" s="19"/>
      <c r="NSC712" s="20"/>
      <c r="NSD712" s="20"/>
      <c r="NSE712" s="20"/>
      <c r="NSF712" s="20"/>
      <c r="NSG712" s="20"/>
      <c r="NSH712" s="19"/>
      <c r="NSI712" s="20"/>
      <c r="NSJ712" s="20"/>
      <c r="NSK712" s="20"/>
      <c r="NSL712" s="20"/>
      <c r="NSM712" s="20"/>
      <c r="NSN712" s="19"/>
      <c r="NSO712" s="20"/>
      <c r="NSP712" s="20"/>
      <c r="NSQ712" s="20"/>
      <c r="NSR712" s="20"/>
      <c r="NSS712" s="20"/>
      <c r="NST712" s="19"/>
      <c r="NSU712" s="20"/>
      <c r="NSV712" s="20"/>
      <c r="NSW712" s="20"/>
      <c r="NSX712" s="20"/>
      <c r="NSY712" s="20"/>
      <c r="NSZ712" s="19"/>
      <c r="NTA712" s="20"/>
      <c r="NTB712" s="20"/>
      <c r="NTC712" s="20"/>
      <c r="NTD712" s="20"/>
      <c r="NTE712" s="20"/>
      <c r="NTF712" s="19"/>
      <c r="NTG712" s="20"/>
      <c r="NTH712" s="20"/>
      <c r="NTI712" s="20"/>
      <c r="NTJ712" s="20"/>
      <c r="NTK712" s="20"/>
      <c r="NTL712" s="19"/>
      <c r="NTM712" s="20"/>
      <c r="NTN712" s="20"/>
      <c r="NTO712" s="20"/>
      <c r="NTP712" s="20"/>
      <c r="NTQ712" s="20"/>
      <c r="NTR712" s="19"/>
      <c r="NTS712" s="20"/>
      <c r="NTT712" s="20"/>
      <c r="NTU712" s="20"/>
      <c r="NTV712" s="20"/>
      <c r="NTW712" s="20"/>
      <c r="NTX712" s="19"/>
      <c r="NTY712" s="20"/>
      <c r="NTZ712" s="20"/>
      <c r="NUA712" s="20"/>
      <c r="NUB712" s="20"/>
      <c r="NUC712" s="20"/>
      <c r="NUD712" s="19"/>
      <c r="NUE712" s="20"/>
      <c r="NUF712" s="20"/>
      <c r="NUG712" s="20"/>
      <c r="NUH712" s="20"/>
      <c r="NUI712" s="20"/>
      <c r="NUJ712" s="19"/>
      <c r="NUK712" s="20"/>
      <c r="NUL712" s="20"/>
      <c r="NUM712" s="20"/>
      <c r="NUN712" s="20"/>
      <c r="NUO712" s="20"/>
      <c r="NUP712" s="19"/>
      <c r="NUQ712" s="20"/>
      <c r="NUR712" s="20"/>
      <c r="NUS712" s="20"/>
      <c r="NUT712" s="20"/>
      <c r="NUU712" s="20"/>
      <c r="NUV712" s="19"/>
      <c r="NUW712" s="20"/>
      <c r="NUX712" s="20"/>
      <c r="NUY712" s="20"/>
      <c r="NUZ712" s="20"/>
      <c r="NVA712" s="20"/>
      <c r="NVB712" s="19"/>
      <c r="NVC712" s="20"/>
      <c r="NVD712" s="20"/>
      <c r="NVE712" s="20"/>
      <c r="NVF712" s="20"/>
      <c r="NVG712" s="20"/>
      <c r="NVH712" s="19"/>
      <c r="NVI712" s="20"/>
      <c r="NVJ712" s="20"/>
      <c r="NVK712" s="20"/>
      <c r="NVL712" s="20"/>
      <c r="NVM712" s="20"/>
      <c r="NVN712" s="19"/>
      <c r="NVO712" s="20"/>
      <c r="NVP712" s="20"/>
      <c r="NVQ712" s="20"/>
      <c r="NVR712" s="20"/>
      <c r="NVS712" s="20"/>
      <c r="NVT712" s="19"/>
      <c r="NVU712" s="20"/>
      <c r="NVV712" s="20"/>
      <c r="NVW712" s="20"/>
      <c r="NVX712" s="20"/>
      <c r="NVY712" s="20"/>
      <c r="NVZ712" s="19"/>
      <c r="NWA712" s="20"/>
      <c r="NWB712" s="20"/>
      <c r="NWC712" s="20"/>
      <c r="NWD712" s="20"/>
      <c r="NWE712" s="20"/>
      <c r="NWF712" s="19"/>
      <c r="NWG712" s="20"/>
      <c r="NWH712" s="20"/>
      <c r="NWI712" s="20"/>
      <c r="NWJ712" s="20"/>
      <c r="NWK712" s="20"/>
      <c r="NWL712" s="19"/>
      <c r="NWM712" s="20"/>
      <c r="NWN712" s="20"/>
      <c r="NWO712" s="20"/>
      <c r="NWP712" s="20"/>
      <c r="NWQ712" s="20"/>
      <c r="NWR712" s="19"/>
      <c r="NWS712" s="20"/>
      <c r="NWT712" s="20"/>
      <c r="NWU712" s="20"/>
      <c r="NWV712" s="20"/>
      <c r="NWW712" s="20"/>
      <c r="NWX712" s="19"/>
      <c r="NWY712" s="20"/>
      <c r="NWZ712" s="20"/>
      <c r="NXA712" s="20"/>
      <c r="NXB712" s="20"/>
      <c r="NXC712" s="20"/>
      <c r="NXD712" s="19"/>
      <c r="NXE712" s="20"/>
      <c r="NXF712" s="20"/>
      <c r="NXG712" s="20"/>
      <c r="NXH712" s="20"/>
      <c r="NXI712" s="20"/>
      <c r="NXJ712" s="19"/>
      <c r="NXK712" s="20"/>
      <c r="NXL712" s="20"/>
      <c r="NXM712" s="20"/>
      <c r="NXN712" s="20"/>
      <c r="NXO712" s="20"/>
      <c r="NXP712" s="19"/>
      <c r="NXQ712" s="20"/>
      <c r="NXR712" s="20"/>
      <c r="NXS712" s="20"/>
      <c r="NXT712" s="20"/>
      <c r="NXU712" s="20"/>
      <c r="NXV712" s="19"/>
      <c r="NXW712" s="20"/>
      <c r="NXX712" s="20"/>
      <c r="NXY712" s="20"/>
      <c r="NXZ712" s="20"/>
      <c r="NYA712" s="20"/>
      <c r="NYB712" s="19"/>
      <c r="NYC712" s="20"/>
      <c r="NYD712" s="20"/>
      <c r="NYE712" s="20"/>
      <c r="NYF712" s="20"/>
      <c r="NYG712" s="20"/>
      <c r="NYH712" s="19"/>
      <c r="NYI712" s="20"/>
      <c r="NYJ712" s="20"/>
      <c r="NYK712" s="20"/>
      <c r="NYL712" s="20"/>
      <c r="NYM712" s="20"/>
      <c r="NYN712" s="19"/>
      <c r="NYO712" s="20"/>
      <c r="NYP712" s="20"/>
      <c r="NYQ712" s="20"/>
      <c r="NYR712" s="20"/>
      <c r="NYS712" s="20"/>
      <c r="NYT712" s="19"/>
      <c r="NYU712" s="20"/>
      <c r="NYV712" s="20"/>
      <c r="NYW712" s="20"/>
      <c r="NYX712" s="20"/>
      <c r="NYY712" s="20"/>
      <c r="NYZ712" s="19"/>
      <c r="NZA712" s="20"/>
      <c r="NZB712" s="20"/>
      <c r="NZC712" s="20"/>
      <c r="NZD712" s="20"/>
      <c r="NZE712" s="20"/>
      <c r="NZF712" s="19"/>
      <c r="NZG712" s="20"/>
      <c r="NZH712" s="20"/>
      <c r="NZI712" s="20"/>
      <c r="NZJ712" s="20"/>
      <c r="NZK712" s="20"/>
      <c r="NZL712" s="19"/>
      <c r="NZM712" s="20"/>
      <c r="NZN712" s="20"/>
      <c r="NZO712" s="20"/>
      <c r="NZP712" s="20"/>
      <c r="NZQ712" s="20"/>
      <c r="NZR712" s="19"/>
      <c r="NZS712" s="20"/>
      <c r="NZT712" s="20"/>
      <c r="NZU712" s="20"/>
      <c r="NZV712" s="20"/>
      <c r="NZW712" s="20"/>
      <c r="NZX712" s="19"/>
      <c r="NZY712" s="20"/>
      <c r="NZZ712" s="20"/>
      <c r="OAA712" s="20"/>
      <c r="OAB712" s="20"/>
      <c r="OAC712" s="20"/>
      <c r="OAD712" s="19"/>
      <c r="OAE712" s="20"/>
      <c r="OAF712" s="20"/>
      <c r="OAG712" s="20"/>
      <c r="OAH712" s="20"/>
      <c r="OAI712" s="20"/>
      <c r="OAJ712" s="19"/>
      <c r="OAK712" s="20"/>
      <c r="OAL712" s="20"/>
      <c r="OAM712" s="20"/>
      <c r="OAN712" s="20"/>
      <c r="OAO712" s="20"/>
      <c r="OAP712" s="19"/>
      <c r="OAQ712" s="20"/>
      <c r="OAR712" s="20"/>
      <c r="OAS712" s="20"/>
      <c r="OAT712" s="20"/>
      <c r="OAU712" s="20"/>
      <c r="OAV712" s="19"/>
      <c r="OAW712" s="20"/>
      <c r="OAX712" s="20"/>
      <c r="OAY712" s="20"/>
      <c r="OAZ712" s="20"/>
      <c r="OBA712" s="20"/>
      <c r="OBB712" s="19"/>
      <c r="OBC712" s="20"/>
      <c r="OBD712" s="20"/>
      <c r="OBE712" s="20"/>
      <c r="OBF712" s="20"/>
      <c r="OBG712" s="20"/>
      <c r="OBH712" s="19"/>
      <c r="OBI712" s="20"/>
      <c r="OBJ712" s="20"/>
      <c r="OBK712" s="20"/>
      <c r="OBL712" s="20"/>
      <c r="OBM712" s="20"/>
      <c r="OBN712" s="19"/>
      <c r="OBO712" s="20"/>
      <c r="OBP712" s="20"/>
      <c r="OBQ712" s="20"/>
      <c r="OBR712" s="20"/>
      <c r="OBS712" s="20"/>
      <c r="OBT712" s="19"/>
      <c r="OBU712" s="20"/>
      <c r="OBV712" s="20"/>
      <c r="OBW712" s="20"/>
      <c r="OBX712" s="20"/>
      <c r="OBY712" s="20"/>
      <c r="OBZ712" s="19"/>
      <c r="OCA712" s="20"/>
      <c r="OCB712" s="20"/>
      <c r="OCC712" s="20"/>
      <c r="OCD712" s="20"/>
      <c r="OCE712" s="20"/>
      <c r="OCF712" s="19"/>
      <c r="OCG712" s="20"/>
      <c r="OCH712" s="20"/>
      <c r="OCI712" s="20"/>
      <c r="OCJ712" s="20"/>
      <c r="OCK712" s="20"/>
      <c r="OCL712" s="19"/>
      <c r="OCM712" s="20"/>
      <c r="OCN712" s="20"/>
      <c r="OCO712" s="20"/>
      <c r="OCP712" s="20"/>
      <c r="OCQ712" s="20"/>
      <c r="OCR712" s="19"/>
      <c r="OCS712" s="20"/>
      <c r="OCT712" s="20"/>
      <c r="OCU712" s="20"/>
      <c r="OCV712" s="20"/>
      <c r="OCW712" s="20"/>
      <c r="OCX712" s="19"/>
      <c r="OCY712" s="20"/>
      <c r="OCZ712" s="20"/>
      <c r="ODA712" s="20"/>
      <c r="ODB712" s="20"/>
      <c r="ODC712" s="20"/>
      <c r="ODD712" s="19"/>
      <c r="ODE712" s="20"/>
      <c r="ODF712" s="20"/>
      <c r="ODG712" s="20"/>
      <c r="ODH712" s="20"/>
      <c r="ODI712" s="20"/>
      <c r="ODJ712" s="19"/>
      <c r="ODK712" s="20"/>
      <c r="ODL712" s="20"/>
      <c r="ODM712" s="20"/>
      <c r="ODN712" s="20"/>
      <c r="ODO712" s="20"/>
      <c r="ODP712" s="19"/>
      <c r="ODQ712" s="20"/>
      <c r="ODR712" s="20"/>
      <c r="ODS712" s="20"/>
      <c r="ODT712" s="20"/>
      <c r="ODU712" s="20"/>
      <c r="ODV712" s="19"/>
      <c r="ODW712" s="20"/>
      <c r="ODX712" s="20"/>
      <c r="ODY712" s="20"/>
      <c r="ODZ712" s="20"/>
      <c r="OEA712" s="20"/>
      <c r="OEB712" s="19"/>
      <c r="OEC712" s="20"/>
      <c r="OED712" s="20"/>
      <c r="OEE712" s="20"/>
      <c r="OEF712" s="20"/>
      <c r="OEG712" s="20"/>
      <c r="OEH712" s="19"/>
      <c r="OEI712" s="20"/>
      <c r="OEJ712" s="20"/>
      <c r="OEK712" s="20"/>
      <c r="OEL712" s="20"/>
      <c r="OEM712" s="20"/>
      <c r="OEN712" s="19"/>
      <c r="OEO712" s="20"/>
      <c r="OEP712" s="20"/>
      <c r="OEQ712" s="20"/>
      <c r="OER712" s="20"/>
      <c r="OES712" s="20"/>
      <c r="OET712" s="19"/>
      <c r="OEU712" s="20"/>
      <c r="OEV712" s="20"/>
      <c r="OEW712" s="20"/>
      <c r="OEX712" s="20"/>
      <c r="OEY712" s="20"/>
      <c r="OEZ712" s="19"/>
      <c r="OFA712" s="20"/>
      <c r="OFB712" s="20"/>
      <c r="OFC712" s="20"/>
      <c r="OFD712" s="20"/>
      <c r="OFE712" s="20"/>
      <c r="OFF712" s="19"/>
      <c r="OFG712" s="20"/>
      <c r="OFH712" s="20"/>
      <c r="OFI712" s="20"/>
      <c r="OFJ712" s="20"/>
      <c r="OFK712" s="20"/>
      <c r="OFL712" s="19"/>
      <c r="OFM712" s="20"/>
      <c r="OFN712" s="20"/>
      <c r="OFO712" s="20"/>
      <c r="OFP712" s="20"/>
      <c r="OFQ712" s="20"/>
      <c r="OFR712" s="19"/>
      <c r="OFS712" s="20"/>
      <c r="OFT712" s="20"/>
      <c r="OFU712" s="20"/>
      <c r="OFV712" s="20"/>
      <c r="OFW712" s="20"/>
      <c r="OFX712" s="19"/>
      <c r="OFY712" s="20"/>
      <c r="OFZ712" s="20"/>
      <c r="OGA712" s="20"/>
      <c r="OGB712" s="20"/>
      <c r="OGC712" s="20"/>
      <c r="OGD712" s="19"/>
      <c r="OGE712" s="20"/>
      <c r="OGF712" s="20"/>
      <c r="OGG712" s="20"/>
      <c r="OGH712" s="20"/>
      <c r="OGI712" s="20"/>
      <c r="OGJ712" s="19"/>
      <c r="OGK712" s="20"/>
      <c r="OGL712" s="20"/>
      <c r="OGM712" s="20"/>
      <c r="OGN712" s="20"/>
      <c r="OGO712" s="20"/>
      <c r="OGP712" s="19"/>
      <c r="OGQ712" s="20"/>
      <c r="OGR712" s="20"/>
      <c r="OGS712" s="20"/>
      <c r="OGT712" s="20"/>
      <c r="OGU712" s="20"/>
      <c r="OGV712" s="19"/>
      <c r="OGW712" s="20"/>
      <c r="OGX712" s="20"/>
      <c r="OGY712" s="20"/>
      <c r="OGZ712" s="20"/>
      <c r="OHA712" s="20"/>
      <c r="OHB712" s="19"/>
      <c r="OHC712" s="20"/>
      <c r="OHD712" s="20"/>
      <c r="OHE712" s="20"/>
      <c r="OHF712" s="20"/>
      <c r="OHG712" s="20"/>
      <c r="OHH712" s="19"/>
      <c r="OHI712" s="20"/>
      <c r="OHJ712" s="20"/>
      <c r="OHK712" s="20"/>
      <c r="OHL712" s="20"/>
      <c r="OHM712" s="20"/>
      <c r="OHN712" s="19"/>
      <c r="OHO712" s="20"/>
      <c r="OHP712" s="20"/>
      <c r="OHQ712" s="20"/>
      <c r="OHR712" s="20"/>
      <c r="OHS712" s="20"/>
      <c r="OHT712" s="19"/>
      <c r="OHU712" s="20"/>
      <c r="OHV712" s="20"/>
      <c r="OHW712" s="20"/>
      <c r="OHX712" s="20"/>
      <c r="OHY712" s="20"/>
      <c r="OHZ712" s="19"/>
      <c r="OIA712" s="20"/>
      <c r="OIB712" s="20"/>
      <c r="OIC712" s="20"/>
      <c r="OID712" s="20"/>
      <c r="OIE712" s="20"/>
      <c r="OIF712" s="19"/>
      <c r="OIG712" s="20"/>
      <c r="OIH712" s="20"/>
      <c r="OII712" s="20"/>
      <c r="OIJ712" s="20"/>
      <c r="OIK712" s="20"/>
      <c r="OIL712" s="19"/>
      <c r="OIM712" s="20"/>
      <c r="OIN712" s="20"/>
      <c r="OIO712" s="20"/>
      <c r="OIP712" s="20"/>
      <c r="OIQ712" s="20"/>
      <c r="OIR712" s="19"/>
      <c r="OIS712" s="20"/>
      <c r="OIT712" s="20"/>
      <c r="OIU712" s="20"/>
      <c r="OIV712" s="20"/>
      <c r="OIW712" s="20"/>
      <c r="OIX712" s="19"/>
      <c r="OIY712" s="20"/>
      <c r="OIZ712" s="20"/>
      <c r="OJA712" s="20"/>
      <c r="OJB712" s="20"/>
      <c r="OJC712" s="20"/>
      <c r="OJD712" s="19"/>
      <c r="OJE712" s="20"/>
      <c r="OJF712" s="20"/>
      <c r="OJG712" s="20"/>
      <c r="OJH712" s="20"/>
      <c r="OJI712" s="20"/>
      <c r="OJJ712" s="19"/>
      <c r="OJK712" s="20"/>
      <c r="OJL712" s="20"/>
      <c r="OJM712" s="20"/>
      <c r="OJN712" s="20"/>
      <c r="OJO712" s="20"/>
      <c r="OJP712" s="19"/>
      <c r="OJQ712" s="20"/>
      <c r="OJR712" s="20"/>
      <c r="OJS712" s="20"/>
      <c r="OJT712" s="20"/>
      <c r="OJU712" s="20"/>
      <c r="OJV712" s="19"/>
      <c r="OJW712" s="20"/>
      <c r="OJX712" s="20"/>
      <c r="OJY712" s="20"/>
      <c r="OJZ712" s="20"/>
      <c r="OKA712" s="20"/>
      <c r="OKB712" s="19"/>
      <c r="OKC712" s="20"/>
      <c r="OKD712" s="20"/>
      <c r="OKE712" s="20"/>
      <c r="OKF712" s="20"/>
      <c r="OKG712" s="20"/>
      <c r="OKH712" s="19"/>
      <c r="OKI712" s="20"/>
      <c r="OKJ712" s="20"/>
      <c r="OKK712" s="20"/>
      <c r="OKL712" s="20"/>
      <c r="OKM712" s="20"/>
      <c r="OKN712" s="19"/>
      <c r="OKO712" s="20"/>
      <c r="OKP712" s="20"/>
      <c r="OKQ712" s="20"/>
      <c r="OKR712" s="20"/>
      <c r="OKS712" s="20"/>
      <c r="OKT712" s="19"/>
      <c r="OKU712" s="20"/>
      <c r="OKV712" s="20"/>
      <c r="OKW712" s="20"/>
      <c r="OKX712" s="20"/>
      <c r="OKY712" s="20"/>
      <c r="OKZ712" s="19"/>
      <c r="OLA712" s="20"/>
      <c r="OLB712" s="20"/>
      <c r="OLC712" s="20"/>
      <c r="OLD712" s="20"/>
      <c r="OLE712" s="20"/>
      <c r="OLF712" s="19"/>
      <c r="OLG712" s="20"/>
      <c r="OLH712" s="20"/>
      <c r="OLI712" s="20"/>
      <c r="OLJ712" s="20"/>
      <c r="OLK712" s="20"/>
      <c r="OLL712" s="19"/>
      <c r="OLM712" s="20"/>
      <c r="OLN712" s="20"/>
      <c r="OLO712" s="20"/>
      <c r="OLP712" s="20"/>
      <c r="OLQ712" s="20"/>
      <c r="OLR712" s="19"/>
      <c r="OLS712" s="20"/>
      <c r="OLT712" s="20"/>
      <c r="OLU712" s="20"/>
      <c r="OLV712" s="20"/>
      <c r="OLW712" s="20"/>
      <c r="OLX712" s="19"/>
      <c r="OLY712" s="20"/>
      <c r="OLZ712" s="20"/>
      <c r="OMA712" s="20"/>
      <c r="OMB712" s="20"/>
      <c r="OMC712" s="20"/>
      <c r="OMD712" s="19"/>
      <c r="OME712" s="20"/>
      <c r="OMF712" s="20"/>
      <c r="OMG712" s="20"/>
      <c r="OMH712" s="20"/>
      <c r="OMI712" s="20"/>
      <c r="OMJ712" s="19"/>
      <c r="OMK712" s="20"/>
      <c r="OML712" s="20"/>
      <c r="OMM712" s="20"/>
      <c r="OMN712" s="20"/>
      <c r="OMO712" s="20"/>
      <c r="OMP712" s="19"/>
      <c r="OMQ712" s="20"/>
      <c r="OMR712" s="20"/>
      <c r="OMS712" s="20"/>
      <c r="OMT712" s="20"/>
      <c r="OMU712" s="20"/>
      <c r="OMV712" s="19"/>
      <c r="OMW712" s="20"/>
      <c r="OMX712" s="20"/>
      <c r="OMY712" s="20"/>
      <c r="OMZ712" s="20"/>
      <c r="ONA712" s="20"/>
      <c r="ONB712" s="19"/>
      <c r="ONC712" s="20"/>
      <c r="OND712" s="20"/>
      <c r="ONE712" s="20"/>
      <c r="ONF712" s="20"/>
      <c r="ONG712" s="20"/>
      <c r="ONH712" s="19"/>
      <c r="ONI712" s="20"/>
      <c r="ONJ712" s="20"/>
      <c r="ONK712" s="20"/>
      <c r="ONL712" s="20"/>
      <c r="ONM712" s="20"/>
      <c r="ONN712" s="19"/>
      <c r="ONO712" s="20"/>
      <c r="ONP712" s="20"/>
      <c r="ONQ712" s="20"/>
      <c r="ONR712" s="20"/>
      <c r="ONS712" s="20"/>
      <c r="ONT712" s="19"/>
      <c r="ONU712" s="20"/>
      <c r="ONV712" s="20"/>
      <c r="ONW712" s="20"/>
      <c r="ONX712" s="20"/>
      <c r="ONY712" s="20"/>
      <c r="ONZ712" s="19"/>
      <c r="OOA712" s="20"/>
      <c r="OOB712" s="20"/>
      <c r="OOC712" s="20"/>
      <c r="OOD712" s="20"/>
      <c r="OOE712" s="20"/>
      <c r="OOF712" s="19"/>
      <c r="OOG712" s="20"/>
      <c r="OOH712" s="20"/>
      <c r="OOI712" s="20"/>
      <c r="OOJ712" s="20"/>
      <c r="OOK712" s="20"/>
      <c r="OOL712" s="19"/>
      <c r="OOM712" s="20"/>
      <c r="OON712" s="20"/>
      <c r="OOO712" s="20"/>
      <c r="OOP712" s="20"/>
      <c r="OOQ712" s="20"/>
      <c r="OOR712" s="19"/>
      <c r="OOS712" s="20"/>
      <c r="OOT712" s="20"/>
      <c r="OOU712" s="20"/>
      <c r="OOV712" s="20"/>
      <c r="OOW712" s="20"/>
      <c r="OOX712" s="19"/>
      <c r="OOY712" s="20"/>
      <c r="OOZ712" s="20"/>
      <c r="OPA712" s="20"/>
      <c r="OPB712" s="20"/>
      <c r="OPC712" s="20"/>
      <c r="OPD712" s="19"/>
      <c r="OPE712" s="20"/>
      <c r="OPF712" s="20"/>
      <c r="OPG712" s="20"/>
      <c r="OPH712" s="20"/>
      <c r="OPI712" s="20"/>
      <c r="OPJ712" s="19"/>
      <c r="OPK712" s="20"/>
      <c r="OPL712" s="20"/>
      <c r="OPM712" s="20"/>
      <c r="OPN712" s="20"/>
      <c r="OPO712" s="20"/>
      <c r="OPP712" s="19"/>
      <c r="OPQ712" s="20"/>
      <c r="OPR712" s="20"/>
      <c r="OPS712" s="20"/>
      <c r="OPT712" s="20"/>
      <c r="OPU712" s="20"/>
      <c r="OPV712" s="19"/>
      <c r="OPW712" s="20"/>
      <c r="OPX712" s="20"/>
      <c r="OPY712" s="20"/>
      <c r="OPZ712" s="20"/>
      <c r="OQA712" s="20"/>
      <c r="OQB712" s="19"/>
      <c r="OQC712" s="20"/>
      <c r="OQD712" s="20"/>
      <c r="OQE712" s="20"/>
      <c r="OQF712" s="20"/>
      <c r="OQG712" s="20"/>
      <c r="OQH712" s="19"/>
      <c r="OQI712" s="20"/>
      <c r="OQJ712" s="20"/>
      <c r="OQK712" s="20"/>
      <c r="OQL712" s="20"/>
      <c r="OQM712" s="20"/>
      <c r="OQN712" s="19"/>
      <c r="OQO712" s="20"/>
      <c r="OQP712" s="20"/>
      <c r="OQQ712" s="20"/>
      <c r="OQR712" s="20"/>
      <c r="OQS712" s="20"/>
      <c r="OQT712" s="19"/>
      <c r="OQU712" s="20"/>
      <c r="OQV712" s="20"/>
      <c r="OQW712" s="20"/>
      <c r="OQX712" s="20"/>
      <c r="OQY712" s="20"/>
      <c r="OQZ712" s="19"/>
      <c r="ORA712" s="20"/>
      <c r="ORB712" s="20"/>
      <c r="ORC712" s="20"/>
      <c r="ORD712" s="20"/>
      <c r="ORE712" s="20"/>
      <c r="ORF712" s="19"/>
      <c r="ORG712" s="20"/>
      <c r="ORH712" s="20"/>
      <c r="ORI712" s="20"/>
      <c r="ORJ712" s="20"/>
      <c r="ORK712" s="20"/>
      <c r="ORL712" s="19"/>
      <c r="ORM712" s="20"/>
      <c r="ORN712" s="20"/>
      <c r="ORO712" s="20"/>
      <c r="ORP712" s="20"/>
      <c r="ORQ712" s="20"/>
      <c r="ORR712" s="19"/>
      <c r="ORS712" s="20"/>
      <c r="ORT712" s="20"/>
      <c r="ORU712" s="20"/>
      <c r="ORV712" s="20"/>
      <c r="ORW712" s="20"/>
      <c r="ORX712" s="19"/>
      <c r="ORY712" s="20"/>
      <c r="ORZ712" s="20"/>
      <c r="OSA712" s="20"/>
      <c r="OSB712" s="20"/>
      <c r="OSC712" s="20"/>
      <c r="OSD712" s="19"/>
      <c r="OSE712" s="20"/>
      <c r="OSF712" s="20"/>
      <c r="OSG712" s="20"/>
      <c r="OSH712" s="20"/>
      <c r="OSI712" s="20"/>
      <c r="OSJ712" s="19"/>
      <c r="OSK712" s="20"/>
      <c r="OSL712" s="20"/>
      <c r="OSM712" s="20"/>
      <c r="OSN712" s="20"/>
      <c r="OSO712" s="20"/>
      <c r="OSP712" s="19"/>
      <c r="OSQ712" s="20"/>
      <c r="OSR712" s="20"/>
      <c r="OSS712" s="20"/>
      <c r="OST712" s="20"/>
      <c r="OSU712" s="20"/>
      <c r="OSV712" s="19"/>
      <c r="OSW712" s="20"/>
      <c r="OSX712" s="20"/>
      <c r="OSY712" s="20"/>
      <c r="OSZ712" s="20"/>
      <c r="OTA712" s="20"/>
      <c r="OTB712" s="19"/>
      <c r="OTC712" s="20"/>
      <c r="OTD712" s="20"/>
      <c r="OTE712" s="20"/>
      <c r="OTF712" s="20"/>
      <c r="OTG712" s="20"/>
      <c r="OTH712" s="19"/>
      <c r="OTI712" s="20"/>
      <c r="OTJ712" s="20"/>
      <c r="OTK712" s="20"/>
      <c r="OTL712" s="20"/>
      <c r="OTM712" s="20"/>
      <c r="OTN712" s="19"/>
      <c r="OTO712" s="20"/>
      <c r="OTP712" s="20"/>
      <c r="OTQ712" s="20"/>
      <c r="OTR712" s="20"/>
      <c r="OTS712" s="20"/>
      <c r="OTT712" s="19"/>
      <c r="OTU712" s="20"/>
      <c r="OTV712" s="20"/>
      <c r="OTW712" s="20"/>
      <c r="OTX712" s="20"/>
      <c r="OTY712" s="20"/>
      <c r="OTZ712" s="19"/>
      <c r="OUA712" s="20"/>
      <c r="OUB712" s="20"/>
      <c r="OUC712" s="20"/>
      <c r="OUD712" s="20"/>
      <c r="OUE712" s="20"/>
      <c r="OUF712" s="19"/>
      <c r="OUG712" s="20"/>
      <c r="OUH712" s="20"/>
      <c r="OUI712" s="20"/>
      <c r="OUJ712" s="20"/>
      <c r="OUK712" s="20"/>
      <c r="OUL712" s="19"/>
      <c r="OUM712" s="20"/>
      <c r="OUN712" s="20"/>
      <c r="OUO712" s="20"/>
      <c r="OUP712" s="20"/>
      <c r="OUQ712" s="20"/>
      <c r="OUR712" s="19"/>
      <c r="OUS712" s="20"/>
      <c r="OUT712" s="20"/>
      <c r="OUU712" s="20"/>
      <c r="OUV712" s="20"/>
      <c r="OUW712" s="20"/>
      <c r="OUX712" s="19"/>
      <c r="OUY712" s="20"/>
      <c r="OUZ712" s="20"/>
      <c r="OVA712" s="20"/>
      <c r="OVB712" s="20"/>
      <c r="OVC712" s="20"/>
      <c r="OVD712" s="19"/>
      <c r="OVE712" s="20"/>
      <c r="OVF712" s="20"/>
      <c r="OVG712" s="20"/>
      <c r="OVH712" s="20"/>
      <c r="OVI712" s="20"/>
      <c r="OVJ712" s="19"/>
      <c r="OVK712" s="20"/>
      <c r="OVL712" s="20"/>
      <c r="OVM712" s="20"/>
      <c r="OVN712" s="20"/>
      <c r="OVO712" s="20"/>
      <c r="OVP712" s="19"/>
      <c r="OVQ712" s="20"/>
      <c r="OVR712" s="20"/>
      <c r="OVS712" s="20"/>
      <c r="OVT712" s="20"/>
      <c r="OVU712" s="20"/>
      <c r="OVV712" s="19"/>
      <c r="OVW712" s="20"/>
      <c r="OVX712" s="20"/>
      <c r="OVY712" s="20"/>
      <c r="OVZ712" s="20"/>
      <c r="OWA712" s="20"/>
      <c r="OWB712" s="19"/>
      <c r="OWC712" s="20"/>
      <c r="OWD712" s="20"/>
      <c r="OWE712" s="20"/>
      <c r="OWF712" s="20"/>
      <c r="OWG712" s="20"/>
      <c r="OWH712" s="19"/>
      <c r="OWI712" s="20"/>
      <c r="OWJ712" s="20"/>
      <c r="OWK712" s="20"/>
      <c r="OWL712" s="20"/>
      <c r="OWM712" s="20"/>
      <c r="OWN712" s="19"/>
      <c r="OWO712" s="20"/>
      <c r="OWP712" s="20"/>
      <c r="OWQ712" s="20"/>
      <c r="OWR712" s="20"/>
      <c r="OWS712" s="20"/>
      <c r="OWT712" s="19"/>
      <c r="OWU712" s="20"/>
      <c r="OWV712" s="20"/>
      <c r="OWW712" s="20"/>
      <c r="OWX712" s="20"/>
      <c r="OWY712" s="20"/>
      <c r="OWZ712" s="19"/>
      <c r="OXA712" s="20"/>
      <c r="OXB712" s="20"/>
      <c r="OXC712" s="20"/>
      <c r="OXD712" s="20"/>
      <c r="OXE712" s="20"/>
      <c r="OXF712" s="19"/>
      <c r="OXG712" s="20"/>
      <c r="OXH712" s="20"/>
      <c r="OXI712" s="20"/>
      <c r="OXJ712" s="20"/>
      <c r="OXK712" s="20"/>
      <c r="OXL712" s="19"/>
      <c r="OXM712" s="20"/>
      <c r="OXN712" s="20"/>
      <c r="OXO712" s="20"/>
      <c r="OXP712" s="20"/>
      <c r="OXQ712" s="20"/>
      <c r="OXR712" s="19"/>
      <c r="OXS712" s="20"/>
      <c r="OXT712" s="20"/>
      <c r="OXU712" s="20"/>
      <c r="OXV712" s="20"/>
      <c r="OXW712" s="20"/>
      <c r="OXX712" s="19"/>
      <c r="OXY712" s="20"/>
      <c r="OXZ712" s="20"/>
      <c r="OYA712" s="20"/>
      <c r="OYB712" s="20"/>
      <c r="OYC712" s="20"/>
      <c r="OYD712" s="19"/>
      <c r="OYE712" s="20"/>
      <c r="OYF712" s="20"/>
      <c r="OYG712" s="20"/>
      <c r="OYH712" s="20"/>
      <c r="OYI712" s="20"/>
      <c r="OYJ712" s="19"/>
      <c r="OYK712" s="20"/>
      <c r="OYL712" s="20"/>
      <c r="OYM712" s="20"/>
      <c r="OYN712" s="20"/>
      <c r="OYO712" s="20"/>
      <c r="OYP712" s="19"/>
      <c r="OYQ712" s="20"/>
      <c r="OYR712" s="20"/>
      <c r="OYS712" s="20"/>
      <c r="OYT712" s="20"/>
      <c r="OYU712" s="20"/>
      <c r="OYV712" s="19"/>
      <c r="OYW712" s="20"/>
      <c r="OYX712" s="20"/>
      <c r="OYY712" s="20"/>
      <c r="OYZ712" s="20"/>
      <c r="OZA712" s="20"/>
      <c r="OZB712" s="19"/>
      <c r="OZC712" s="20"/>
      <c r="OZD712" s="20"/>
      <c r="OZE712" s="20"/>
      <c r="OZF712" s="20"/>
      <c r="OZG712" s="20"/>
      <c r="OZH712" s="19"/>
      <c r="OZI712" s="20"/>
      <c r="OZJ712" s="20"/>
      <c r="OZK712" s="20"/>
      <c r="OZL712" s="20"/>
      <c r="OZM712" s="20"/>
      <c r="OZN712" s="19"/>
      <c r="OZO712" s="20"/>
      <c r="OZP712" s="20"/>
      <c r="OZQ712" s="20"/>
      <c r="OZR712" s="20"/>
      <c r="OZS712" s="20"/>
      <c r="OZT712" s="19"/>
      <c r="OZU712" s="20"/>
      <c r="OZV712" s="20"/>
      <c r="OZW712" s="20"/>
      <c r="OZX712" s="20"/>
      <c r="OZY712" s="20"/>
      <c r="OZZ712" s="19"/>
      <c r="PAA712" s="20"/>
      <c r="PAB712" s="20"/>
      <c r="PAC712" s="20"/>
      <c r="PAD712" s="20"/>
      <c r="PAE712" s="20"/>
      <c r="PAF712" s="19"/>
      <c r="PAG712" s="20"/>
      <c r="PAH712" s="20"/>
      <c r="PAI712" s="20"/>
      <c r="PAJ712" s="20"/>
      <c r="PAK712" s="20"/>
      <c r="PAL712" s="19"/>
      <c r="PAM712" s="20"/>
      <c r="PAN712" s="20"/>
      <c r="PAO712" s="20"/>
      <c r="PAP712" s="20"/>
      <c r="PAQ712" s="20"/>
      <c r="PAR712" s="19"/>
      <c r="PAS712" s="20"/>
      <c r="PAT712" s="20"/>
      <c r="PAU712" s="20"/>
      <c r="PAV712" s="20"/>
      <c r="PAW712" s="20"/>
      <c r="PAX712" s="19"/>
      <c r="PAY712" s="20"/>
      <c r="PAZ712" s="20"/>
      <c r="PBA712" s="20"/>
      <c r="PBB712" s="20"/>
      <c r="PBC712" s="20"/>
      <c r="PBD712" s="19"/>
      <c r="PBE712" s="20"/>
      <c r="PBF712" s="20"/>
      <c r="PBG712" s="20"/>
      <c r="PBH712" s="20"/>
      <c r="PBI712" s="20"/>
      <c r="PBJ712" s="19"/>
      <c r="PBK712" s="20"/>
      <c r="PBL712" s="20"/>
      <c r="PBM712" s="20"/>
      <c r="PBN712" s="20"/>
      <c r="PBO712" s="20"/>
      <c r="PBP712" s="19"/>
      <c r="PBQ712" s="20"/>
      <c r="PBR712" s="20"/>
      <c r="PBS712" s="20"/>
      <c r="PBT712" s="20"/>
      <c r="PBU712" s="20"/>
      <c r="PBV712" s="19"/>
      <c r="PBW712" s="20"/>
      <c r="PBX712" s="20"/>
      <c r="PBY712" s="20"/>
      <c r="PBZ712" s="20"/>
      <c r="PCA712" s="20"/>
      <c r="PCB712" s="19"/>
      <c r="PCC712" s="20"/>
      <c r="PCD712" s="20"/>
      <c r="PCE712" s="20"/>
      <c r="PCF712" s="20"/>
      <c r="PCG712" s="20"/>
      <c r="PCH712" s="19"/>
      <c r="PCI712" s="20"/>
      <c r="PCJ712" s="20"/>
      <c r="PCK712" s="20"/>
      <c r="PCL712" s="20"/>
      <c r="PCM712" s="20"/>
      <c r="PCN712" s="19"/>
      <c r="PCO712" s="20"/>
      <c r="PCP712" s="20"/>
      <c r="PCQ712" s="20"/>
      <c r="PCR712" s="20"/>
      <c r="PCS712" s="20"/>
      <c r="PCT712" s="19"/>
      <c r="PCU712" s="20"/>
      <c r="PCV712" s="20"/>
      <c r="PCW712" s="20"/>
      <c r="PCX712" s="20"/>
      <c r="PCY712" s="20"/>
      <c r="PCZ712" s="19"/>
      <c r="PDA712" s="20"/>
      <c r="PDB712" s="20"/>
      <c r="PDC712" s="20"/>
      <c r="PDD712" s="20"/>
      <c r="PDE712" s="20"/>
      <c r="PDF712" s="19"/>
      <c r="PDG712" s="20"/>
      <c r="PDH712" s="20"/>
      <c r="PDI712" s="20"/>
      <c r="PDJ712" s="20"/>
      <c r="PDK712" s="20"/>
      <c r="PDL712" s="19"/>
      <c r="PDM712" s="20"/>
      <c r="PDN712" s="20"/>
      <c r="PDO712" s="20"/>
      <c r="PDP712" s="20"/>
      <c r="PDQ712" s="20"/>
      <c r="PDR712" s="19"/>
      <c r="PDS712" s="20"/>
      <c r="PDT712" s="20"/>
      <c r="PDU712" s="20"/>
      <c r="PDV712" s="20"/>
      <c r="PDW712" s="20"/>
      <c r="PDX712" s="19"/>
      <c r="PDY712" s="20"/>
      <c r="PDZ712" s="20"/>
      <c r="PEA712" s="20"/>
      <c r="PEB712" s="20"/>
      <c r="PEC712" s="20"/>
      <c r="PED712" s="19"/>
      <c r="PEE712" s="20"/>
      <c r="PEF712" s="20"/>
      <c r="PEG712" s="20"/>
      <c r="PEH712" s="20"/>
      <c r="PEI712" s="20"/>
      <c r="PEJ712" s="19"/>
      <c r="PEK712" s="20"/>
      <c r="PEL712" s="20"/>
      <c r="PEM712" s="20"/>
      <c r="PEN712" s="20"/>
      <c r="PEO712" s="20"/>
      <c r="PEP712" s="19"/>
      <c r="PEQ712" s="20"/>
      <c r="PER712" s="20"/>
      <c r="PES712" s="20"/>
      <c r="PET712" s="20"/>
      <c r="PEU712" s="20"/>
      <c r="PEV712" s="19"/>
      <c r="PEW712" s="20"/>
      <c r="PEX712" s="20"/>
      <c r="PEY712" s="20"/>
      <c r="PEZ712" s="20"/>
      <c r="PFA712" s="20"/>
      <c r="PFB712" s="19"/>
      <c r="PFC712" s="20"/>
      <c r="PFD712" s="20"/>
      <c r="PFE712" s="20"/>
      <c r="PFF712" s="20"/>
      <c r="PFG712" s="20"/>
      <c r="PFH712" s="19"/>
      <c r="PFI712" s="20"/>
      <c r="PFJ712" s="20"/>
      <c r="PFK712" s="20"/>
      <c r="PFL712" s="20"/>
      <c r="PFM712" s="20"/>
      <c r="PFN712" s="19"/>
      <c r="PFO712" s="20"/>
      <c r="PFP712" s="20"/>
      <c r="PFQ712" s="20"/>
      <c r="PFR712" s="20"/>
      <c r="PFS712" s="20"/>
      <c r="PFT712" s="19"/>
      <c r="PFU712" s="20"/>
      <c r="PFV712" s="20"/>
      <c r="PFW712" s="20"/>
      <c r="PFX712" s="20"/>
      <c r="PFY712" s="20"/>
      <c r="PFZ712" s="19"/>
      <c r="PGA712" s="20"/>
      <c r="PGB712" s="20"/>
      <c r="PGC712" s="20"/>
      <c r="PGD712" s="20"/>
      <c r="PGE712" s="20"/>
      <c r="PGF712" s="19"/>
      <c r="PGG712" s="20"/>
      <c r="PGH712" s="20"/>
      <c r="PGI712" s="20"/>
      <c r="PGJ712" s="20"/>
      <c r="PGK712" s="20"/>
      <c r="PGL712" s="19"/>
      <c r="PGM712" s="20"/>
      <c r="PGN712" s="20"/>
      <c r="PGO712" s="20"/>
      <c r="PGP712" s="20"/>
      <c r="PGQ712" s="20"/>
      <c r="PGR712" s="19"/>
      <c r="PGS712" s="20"/>
      <c r="PGT712" s="20"/>
      <c r="PGU712" s="20"/>
      <c r="PGV712" s="20"/>
      <c r="PGW712" s="20"/>
      <c r="PGX712" s="19"/>
      <c r="PGY712" s="20"/>
      <c r="PGZ712" s="20"/>
      <c r="PHA712" s="20"/>
      <c r="PHB712" s="20"/>
      <c r="PHC712" s="20"/>
      <c r="PHD712" s="19"/>
      <c r="PHE712" s="20"/>
      <c r="PHF712" s="20"/>
      <c r="PHG712" s="20"/>
      <c r="PHH712" s="20"/>
      <c r="PHI712" s="20"/>
      <c r="PHJ712" s="19"/>
      <c r="PHK712" s="20"/>
      <c r="PHL712" s="20"/>
      <c r="PHM712" s="20"/>
      <c r="PHN712" s="20"/>
      <c r="PHO712" s="20"/>
      <c r="PHP712" s="19"/>
      <c r="PHQ712" s="20"/>
      <c r="PHR712" s="20"/>
      <c r="PHS712" s="20"/>
      <c r="PHT712" s="20"/>
      <c r="PHU712" s="20"/>
      <c r="PHV712" s="19"/>
      <c r="PHW712" s="20"/>
      <c r="PHX712" s="20"/>
      <c r="PHY712" s="20"/>
      <c r="PHZ712" s="20"/>
      <c r="PIA712" s="20"/>
      <c r="PIB712" s="19"/>
      <c r="PIC712" s="20"/>
      <c r="PID712" s="20"/>
      <c r="PIE712" s="20"/>
      <c r="PIF712" s="20"/>
      <c r="PIG712" s="20"/>
      <c r="PIH712" s="19"/>
      <c r="PII712" s="20"/>
      <c r="PIJ712" s="20"/>
      <c r="PIK712" s="20"/>
      <c r="PIL712" s="20"/>
      <c r="PIM712" s="20"/>
      <c r="PIN712" s="19"/>
      <c r="PIO712" s="20"/>
      <c r="PIP712" s="20"/>
      <c r="PIQ712" s="20"/>
      <c r="PIR712" s="20"/>
      <c r="PIS712" s="20"/>
      <c r="PIT712" s="19"/>
      <c r="PIU712" s="20"/>
      <c r="PIV712" s="20"/>
      <c r="PIW712" s="20"/>
      <c r="PIX712" s="20"/>
      <c r="PIY712" s="20"/>
      <c r="PIZ712" s="19"/>
      <c r="PJA712" s="20"/>
      <c r="PJB712" s="20"/>
      <c r="PJC712" s="20"/>
      <c r="PJD712" s="20"/>
      <c r="PJE712" s="20"/>
      <c r="PJF712" s="19"/>
      <c r="PJG712" s="20"/>
      <c r="PJH712" s="20"/>
      <c r="PJI712" s="20"/>
      <c r="PJJ712" s="20"/>
      <c r="PJK712" s="20"/>
      <c r="PJL712" s="19"/>
      <c r="PJM712" s="20"/>
      <c r="PJN712" s="20"/>
      <c r="PJO712" s="20"/>
      <c r="PJP712" s="20"/>
      <c r="PJQ712" s="20"/>
      <c r="PJR712" s="19"/>
      <c r="PJS712" s="20"/>
      <c r="PJT712" s="20"/>
      <c r="PJU712" s="20"/>
      <c r="PJV712" s="20"/>
      <c r="PJW712" s="20"/>
      <c r="PJX712" s="19"/>
      <c r="PJY712" s="20"/>
      <c r="PJZ712" s="20"/>
      <c r="PKA712" s="20"/>
      <c r="PKB712" s="20"/>
      <c r="PKC712" s="20"/>
      <c r="PKD712" s="19"/>
      <c r="PKE712" s="20"/>
      <c r="PKF712" s="20"/>
      <c r="PKG712" s="20"/>
      <c r="PKH712" s="20"/>
      <c r="PKI712" s="20"/>
      <c r="PKJ712" s="19"/>
      <c r="PKK712" s="20"/>
      <c r="PKL712" s="20"/>
      <c r="PKM712" s="20"/>
      <c r="PKN712" s="20"/>
      <c r="PKO712" s="20"/>
      <c r="PKP712" s="19"/>
      <c r="PKQ712" s="20"/>
      <c r="PKR712" s="20"/>
      <c r="PKS712" s="20"/>
      <c r="PKT712" s="20"/>
      <c r="PKU712" s="20"/>
      <c r="PKV712" s="19"/>
      <c r="PKW712" s="20"/>
      <c r="PKX712" s="20"/>
      <c r="PKY712" s="20"/>
      <c r="PKZ712" s="20"/>
      <c r="PLA712" s="20"/>
      <c r="PLB712" s="19"/>
      <c r="PLC712" s="20"/>
      <c r="PLD712" s="20"/>
      <c r="PLE712" s="20"/>
      <c r="PLF712" s="20"/>
      <c r="PLG712" s="20"/>
      <c r="PLH712" s="19"/>
      <c r="PLI712" s="20"/>
      <c r="PLJ712" s="20"/>
      <c r="PLK712" s="20"/>
      <c r="PLL712" s="20"/>
      <c r="PLM712" s="20"/>
      <c r="PLN712" s="19"/>
      <c r="PLO712" s="20"/>
      <c r="PLP712" s="20"/>
      <c r="PLQ712" s="20"/>
      <c r="PLR712" s="20"/>
      <c r="PLS712" s="20"/>
      <c r="PLT712" s="19"/>
      <c r="PLU712" s="20"/>
      <c r="PLV712" s="20"/>
      <c r="PLW712" s="20"/>
      <c r="PLX712" s="20"/>
      <c r="PLY712" s="20"/>
      <c r="PLZ712" s="19"/>
      <c r="PMA712" s="20"/>
      <c r="PMB712" s="20"/>
      <c r="PMC712" s="20"/>
      <c r="PMD712" s="20"/>
      <c r="PME712" s="20"/>
      <c r="PMF712" s="19"/>
      <c r="PMG712" s="20"/>
      <c r="PMH712" s="20"/>
      <c r="PMI712" s="20"/>
      <c r="PMJ712" s="20"/>
      <c r="PMK712" s="20"/>
      <c r="PML712" s="19"/>
      <c r="PMM712" s="20"/>
      <c r="PMN712" s="20"/>
      <c r="PMO712" s="20"/>
      <c r="PMP712" s="20"/>
      <c r="PMQ712" s="20"/>
      <c r="PMR712" s="19"/>
      <c r="PMS712" s="20"/>
      <c r="PMT712" s="20"/>
      <c r="PMU712" s="20"/>
      <c r="PMV712" s="20"/>
      <c r="PMW712" s="20"/>
      <c r="PMX712" s="19"/>
      <c r="PMY712" s="20"/>
      <c r="PMZ712" s="20"/>
      <c r="PNA712" s="20"/>
      <c r="PNB712" s="20"/>
      <c r="PNC712" s="20"/>
      <c r="PND712" s="19"/>
      <c r="PNE712" s="20"/>
      <c r="PNF712" s="20"/>
      <c r="PNG712" s="20"/>
      <c r="PNH712" s="20"/>
      <c r="PNI712" s="20"/>
      <c r="PNJ712" s="19"/>
      <c r="PNK712" s="20"/>
      <c r="PNL712" s="20"/>
      <c r="PNM712" s="20"/>
      <c r="PNN712" s="20"/>
      <c r="PNO712" s="20"/>
      <c r="PNP712" s="19"/>
      <c r="PNQ712" s="20"/>
      <c r="PNR712" s="20"/>
      <c r="PNS712" s="20"/>
      <c r="PNT712" s="20"/>
      <c r="PNU712" s="20"/>
      <c r="PNV712" s="19"/>
      <c r="PNW712" s="20"/>
      <c r="PNX712" s="20"/>
      <c r="PNY712" s="20"/>
      <c r="PNZ712" s="20"/>
      <c r="POA712" s="20"/>
      <c r="POB712" s="19"/>
      <c r="POC712" s="20"/>
      <c r="POD712" s="20"/>
      <c r="POE712" s="20"/>
      <c r="POF712" s="20"/>
      <c r="POG712" s="20"/>
      <c r="POH712" s="19"/>
      <c r="POI712" s="20"/>
      <c r="POJ712" s="20"/>
      <c r="POK712" s="20"/>
      <c r="POL712" s="20"/>
      <c r="POM712" s="20"/>
      <c r="PON712" s="19"/>
      <c r="POO712" s="20"/>
      <c r="POP712" s="20"/>
      <c r="POQ712" s="20"/>
      <c r="POR712" s="20"/>
      <c r="POS712" s="20"/>
      <c r="POT712" s="19"/>
      <c r="POU712" s="20"/>
      <c r="POV712" s="20"/>
      <c r="POW712" s="20"/>
      <c r="POX712" s="20"/>
      <c r="POY712" s="20"/>
      <c r="POZ712" s="19"/>
      <c r="PPA712" s="20"/>
      <c r="PPB712" s="20"/>
      <c r="PPC712" s="20"/>
      <c r="PPD712" s="20"/>
      <c r="PPE712" s="20"/>
      <c r="PPF712" s="19"/>
      <c r="PPG712" s="20"/>
      <c r="PPH712" s="20"/>
      <c r="PPI712" s="20"/>
      <c r="PPJ712" s="20"/>
      <c r="PPK712" s="20"/>
      <c r="PPL712" s="19"/>
      <c r="PPM712" s="20"/>
      <c r="PPN712" s="20"/>
      <c r="PPO712" s="20"/>
      <c r="PPP712" s="20"/>
      <c r="PPQ712" s="20"/>
      <c r="PPR712" s="19"/>
      <c r="PPS712" s="20"/>
      <c r="PPT712" s="20"/>
      <c r="PPU712" s="20"/>
      <c r="PPV712" s="20"/>
      <c r="PPW712" s="20"/>
      <c r="PPX712" s="19"/>
      <c r="PPY712" s="20"/>
      <c r="PPZ712" s="20"/>
      <c r="PQA712" s="20"/>
      <c r="PQB712" s="20"/>
      <c r="PQC712" s="20"/>
      <c r="PQD712" s="19"/>
      <c r="PQE712" s="20"/>
      <c r="PQF712" s="20"/>
      <c r="PQG712" s="20"/>
      <c r="PQH712" s="20"/>
      <c r="PQI712" s="20"/>
      <c r="PQJ712" s="19"/>
      <c r="PQK712" s="20"/>
      <c r="PQL712" s="20"/>
      <c r="PQM712" s="20"/>
      <c r="PQN712" s="20"/>
      <c r="PQO712" s="20"/>
      <c r="PQP712" s="19"/>
      <c r="PQQ712" s="20"/>
      <c r="PQR712" s="20"/>
      <c r="PQS712" s="20"/>
      <c r="PQT712" s="20"/>
      <c r="PQU712" s="20"/>
      <c r="PQV712" s="19"/>
      <c r="PQW712" s="20"/>
      <c r="PQX712" s="20"/>
      <c r="PQY712" s="20"/>
      <c r="PQZ712" s="20"/>
      <c r="PRA712" s="20"/>
      <c r="PRB712" s="19"/>
      <c r="PRC712" s="20"/>
      <c r="PRD712" s="20"/>
      <c r="PRE712" s="20"/>
      <c r="PRF712" s="20"/>
      <c r="PRG712" s="20"/>
      <c r="PRH712" s="19"/>
      <c r="PRI712" s="20"/>
      <c r="PRJ712" s="20"/>
      <c r="PRK712" s="20"/>
      <c r="PRL712" s="20"/>
      <c r="PRM712" s="20"/>
      <c r="PRN712" s="19"/>
      <c r="PRO712" s="20"/>
      <c r="PRP712" s="20"/>
      <c r="PRQ712" s="20"/>
      <c r="PRR712" s="20"/>
      <c r="PRS712" s="20"/>
      <c r="PRT712" s="19"/>
      <c r="PRU712" s="20"/>
      <c r="PRV712" s="20"/>
      <c r="PRW712" s="20"/>
      <c r="PRX712" s="20"/>
      <c r="PRY712" s="20"/>
      <c r="PRZ712" s="19"/>
      <c r="PSA712" s="20"/>
      <c r="PSB712" s="20"/>
      <c r="PSC712" s="20"/>
      <c r="PSD712" s="20"/>
      <c r="PSE712" s="20"/>
      <c r="PSF712" s="19"/>
      <c r="PSG712" s="20"/>
      <c r="PSH712" s="20"/>
      <c r="PSI712" s="20"/>
      <c r="PSJ712" s="20"/>
      <c r="PSK712" s="20"/>
      <c r="PSL712" s="19"/>
      <c r="PSM712" s="20"/>
      <c r="PSN712" s="20"/>
      <c r="PSO712" s="20"/>
      <c r="PSP712" s="20"/>
      <c r="PSQ712" s="20"/>
      <c r="PSR712" s="19"/>
      <c r="PSS712" s="20"/>
      <c r="PST712" s="20"/>
      <c r="PSU712" s="20"/>
      <c r="PSV712" s="20"/>
      <c r="PSW712" s="20"/>
      <c r="PSX712" s="19"/>
      <c r="PSY712" s="20"/>
      <c r="PSZ712" s="20"/>
      <c r="PTA712" s="20"/>
      <c r="PTB712" s="20"/>
      <c r="PTC712" s="20"/>
      <c r="PTD712" s="19"/>
      <c r="PTE712" s="20"/>
      <c r="PTF712" s="20"/>
      <c r="PTG712" s="20"/>
      <c r="PTH712" s="20"/>
      <c r="PTI712" s="20"/>
      <c r="PTJ712" s="19"/>
      <c r="PTK712" s="20"/>
      <c r="PTL712" s="20"/>
      <c r="PTM712" s="20"/>
      <c r="PTN712" s="20"/>
      <c r="PTO712" s="20"/>
      <c r="PTP712" s="19"/>
      <c r="PTQ712" s="20"/>
      <c r="PTR712" s="20"/>
      <c r="PTS712" s="20"/>
      <c r="PTT712" s="20"/>
      <c r="PTU712" s="20"/>
      <c r="PTV712" s="19"/>
      <c r="PTW712" s="20"/>
      <c r="PTX712" s="20"/>
      <c r="PTY712" s="20"/>
      <c r="PTZ712" s="20"/>
      <c r="PUA712" s="20"/>
      <c r="PUB712" s="19"/>
      <c r="PUC712" s="20"/>
      <c r="PUD712" s="20"/>
      <c r="PUE712" s="20"/>
      <c r="PUF712" s="20"/>
      <c r="PUG712" s="20"/>
      <c r="PUH712" s="19"/>
      <c r="PUI712" s="20"/>
      <c r="PUJ712" s="20"/>
      <c r="PUK712" s="20"/>
      <c r="PUL712" s="20"/>
      <c r="PUM712" s="20"/>
      <c r="PUN712" s="19"/>
      <c r="PUO712" s="20"/>
      <c r="PUP712" s="20"/>
      <c r="PUQ712" s="20"/>
      <c r="PUR712" s="20"/>
      <c r="PUS712" s="20"/>
      <c r="PUT712" s="19"/>
      <c r="PUU712" s="20"/>
      <c r="PUV712" s="20"/>
      <c r="PUW712" s="20"/>
      <c r="PUX712" s="20"/>
      <c r="PUY712" s="20"/>
      <c r="PUZ712" s="19"/>
      <c r="PVA712" s="20"/>
      <c r="PVB712" s="20"/>
      <c r="PVC712" s="20"/>
      <c r="PVD712" s="20"/>
      <c r="PVE712" s="20"/>
      <c r="PVF712" s="19"/>
      <c r="PVG712" s="20"/>
      <c r="PVH712" s="20"/>
      <c r="PVI712" s="20"/>
      <c r="PVJ712" s="20"/>
      <c r="PVK712" s="20"/>
      <c r="PVL712" s="19"/>
      <c r="PVM712" s="20"/>
      <c r="PVN712" s="20"/>
      <c r="PVO712" s="20"/>
      <c r="PVP712" s="20"/>
      <c r="PVQ712" s="20"/>
      <c r="PVR712" s="19"/>
      <c r="PVS712" s="20"/>
      <c r="PVT712" s="20"/>
      <c r="PVU712" s="20"/>
      <c r="PVV712" s="20"/>
      <c r="PVW712" s="20"/>
      <c r="PVX712" s="19"/>
      <c r="PVY712" s="20"/>
      <c r="PVZ712" s="20"/>
      <c r="PWA712" s="20"/>
      <c r="PWB712" s="20"/>
      <c r="PWC712" s="20"/>
      <c r="PWD712" s="19"/>
      <c r="PWE712" s="20"/>
      <c r="PWF712" s="20"/>
      <c r="PWG712" s="20"/>
      <c r="PWH712" s="20"/>
      <c r="PWI712" s="20"/>
      <c r="PWJ712" s="19"/>
      <c r="PWK712" s="20"/>
      <c r="PWL712" s="20"/>
      <c r="PWM712" s="20"/>
      <c r="PWN712" s="20"/>
      <c r="PWO712" s="20"/>
      <c r="PWP712" s="19"/>
      <c r="PWQ712" s="20"/>
      <c r="PWR712" s="20"/>
      <c r="PWS712" s="20"/>
      <c r="PWT712" s="20"/>
      <c r="PWU712" s="20"/>
      <c r="PWV712" s="19"/>
      <c r="PWW712" s="20"/>
      <c r="PWX712" s="20"/>
      <c r="PWY712" s="20"/>
      <c r="PWZ712" s="20"/>
      <c r="PXA712" s="20"/>
      <c r="PXB712" s="19"/>
      <c r="PXC712" s="20"/>
      <c r="PXD712" s="20"/>
      <c r="PXE712" s="20"/>
      <c r="PXF712" s="20"/>
      <c r="PXG712" s="20"/>
      <c r="PXH712" s="19"/>
      <c r="PXI712" s="20"/>
      <c r="PXJ712" s="20"/>
      <c r="PXK712" s="20"/>
      <c r="PXL712" s="20"/>
      <c r="PXM712" s="20"/>
      <c r="PXN712" s="19"/>
      <c r="PXO712" s="20"/>
      <c r="PXP712" s="20"/>
      <c r="PXQ712" s="20"/>
      <c r="PXR712" s="20"/>
      <c r="PXS712" s="20"/>
      <c r="PXT712" s="19"/>
      <c r="PXU712" s="20"/>
      <c r="PXV712" s="20"/>
      <c r="PXW712" s="20"/>
      <c r="PXX712" s="20"/>
      <c r="PXY712" s="20"/>
      <c r="PXZ712" s="19"/>
      <c r="PYA712" s="20"/>
      <c r="PYB712" s="20"/>
      <c r="PYC712" s="20"/>
      <c r="PYD712" s="20"/>
      <c r="PYE712" s="20"/>
      <c r="PYF712" s="19"/>
      <c r="PYG712" s="20"/>
      <c r="PYH712" s="20"/>
      <c r="PYI712" s="20"/>
      <c r="PYJ712" s="20"/>
      <c r="PYK712" s="20"/>
      <c r="PYL712" s="19"/>
      <c r="PYM712" s="20"/>
      <c r="PYN712" s="20"/>
      <c r="PYO712" s="20"/>
      <c r="PYP712" s="20"/>
      <c r="PYQ712" s="20"/>
      <c r="PYR712" s="19"/>
      <c r="PYS712" s="20"/>
      <c r="PYT712" s="20"/>
      <c r="PYU712" s="20"/>
      <c r="PYV712" s="20"/>
      <c r="PYW712" s="20"/>
      <c r="PYX712" s="19"/>
      <c r="PYY712" s="20"/>
      <c r="PYZ712" s="20"/>
      <c r="PZA712" s="20"/>
      <c r="PZB712" s="20"/>
      <c r="PZC712" s="20"/>
      <c r="PZD712" s="19"/>
      <c r="PZE712" s="20"/>
      <c r="PZF712" s="20"/>
      <c r="PZG712" s="20"/>
      <c r="PZH712" s="20"/>
      <c r="PZI712" s="20"/>
      <c r="PZJ712" s="19"/>
      <c r="PZK712" s="20"/>
      <c r="PZL712" s="20"/>
      <c r="PZM712" s="20"/>
      <c r="PZN712" s="20"/>
      <c r="PZO712" s="20"/>
      <c r="PZP712" s="19"/>
      <c r="PZQ712" s="20"/>
      <c r="PZR712" s="20"/>
      <c r="PZS712" s="20"/>
      <c r="PZT712" s="20"/>
      <c r="PZU712" s="20"/>
      <c r="PZV712" s="19"/>
      <c r="PZW712" s="20"/>
      <c r="PZX712" s="20"/>
      <c r="PZY712" s="20"/>
      <c r="PZZ712" s="20"/>
      <c r="QAA712" s="20"/>
      <c r="QAB712" s="19"/>
      <c r="QAC712" s="20"/>
      <c r="QAD712" s="20"/>
      <c r="QAE712" s="20"/>
      <c r="QAF712" s="20"/>
      <c r="QAG712" s="20"/>
      <c r="QAH712" s="19"/>
      <c r="QAI712" s="20"/>
      <c r="QAJ712" s="20"/>
      <c r="QAK712" s="20"/>
      <c r="QAL712" s="20"/>
      <c r="QAM712" s="20"/>
      <c r="QAN712" s="19"/>
      <c r="QAO712" s="20"/>
      <c r="QAP712" s="20"/>
      <c r="QAQ712" s="20"/>
      <c r="QAR712" s="20"/>
      <c r="QAS712" s="20"/>
      <c r="QAT712" s="19"/>
      <c r="QAU712" s="20"/>
      <c r="QAV712" s="20"/>
      <c r="QAW712" s="20"/>
      <c r="QAX712" s="20"/>
      <c r="QAY712" s="20"/>
      <c r="QAZ712" s="19"/>
      <c r="QBA712" s="20"/>
      <c r="QBB712" s="20"/>
      <c r="QBC712" s="20"/>
      <c r="QBD712" s="20"/>
      <c r="QBE712" s="20"/>
      <c r="QBF712" s="19"/>
      <c r="QBG712" s="20"/>
      <c r="QBH712" s="20"/>
      <c r="QBI712" s="20"/>
      <c r="QBJ712" s="20"/>
      <c r="QBK712" s="20"/>
      <c r="QBL712" s="19"/>
      <c r="QBM712" s="20"/>
      <c r="QBN712" s="20"/>
      <c r="QBO712" s="20"/>
      <c r="QBP712" s="20"/>
      <c r="QBQ712" s="20"/>
      <c r="QBR712" s="19"/>
      <c r="QBS712" s="20"/>
      <c r="QBT712" s="20"/>
      <c r="QBU712" s="20"/>
      <c r="QBV712" s="20"/>
      <c r="QBW712" s="20"/>
      <c r="QBX712" s="19"/>
      <c r="QBY712" s="20"/>
      <c r="QBZ712" s="20"/>
      <c r="QCA712" s="20"/>
      <c r="QCB712" s="20"/>
      <c r="QCC712" s="20"/>
      <c r="QCD712" s="19"/>
      <c r="QCE712" s="20"/>
      <c r="QCF712" s="20"/>
      <c r="QCG712" s="20"/>
      <c r="QCH712" s="20"/>
      <c r="QCI712" s="20"/>
      <c r="QCJ712" s="19"/>
      <c r="QCK712" s="20"/>
      <c r="QCL712" s="20"/>
      <c r="QCM712" s="20"/>
      <c r="QCN712" s="20"/>
      <c r="QCO712" s="20"/>
      <c r="QCP712" s="19"/>
      <c r="QCQ712" s="20"/>
      <c r="QCR712" s="20"/>
      <c r="QCS712" s="20"/>
      <c r="QCT712" s="20"/>
      <c r="QCU712" s="20"/>
      <c r="QCV712" s="19"/>
      <c r="QCW712" s="20"/>
      <c r="QCX712" s="20"/>
      <c r="QCY712" s="20"/>
      <c r="QCZ712" s="20"/>
      <c r="QDA712" s="20"/>
      <c r="QDB712" s="19"/>
      <c r="QDC712" s="20"/>
      <c r="QDD712" s="20"/>
      <c r="QDE712" s="20"/>
      <c r="QDF712" s="20"/>
      <c r="QDG712" s="20"/>
      <c r="QDH712" s="19"/>
      <c r="QDI712" s="20"/>
      <c r="QDJ712" s="20"/>
      <c r="QDK712" s="20"/>
      <c r="QDL712" s="20"/>
      <c r="QDM712" s="20"/>
      <c r="QDN712" s="19"/>
      <c r="QDO712" s="20"/>
      <c r="QDP712" s="20"/>
      <c r="QDQ712" s="20"/>
      <c r="QDR712" s="20"/>
      <c r="QDS712" s="20"/>
      <c r="QDT712" s="19"/>
      <c r="QDU712" s="20"/>
      <c r="QDV712" s="20"/>
      <c r="QDW712" s="20"/>
      <c r="QDX712" s="20"/>
      <c r="QDY712" s="20"/>
      <c r="QDZ712" s="19"/>
      <c r="QEA712" s="20"/>
      <c r="QEB712" s="20"/>
      <c r="QEC712" s="20"/>
      <c r="QED712" s="20"/>
      <c r="QEE712" s="20"/>
      <c r="QEF712" s="19"/>
      <c r="QEG712" s="20"/>
      <c r="QEH712" s="20"/>
      <c r="QEI712" s="20"/>
      <c r="QEJ712" s="20"/>
      <c r="QEK712" s="20"/>
      <c r="QEL712" s="19"/>
      <c r="QEM712" s="20"/>
      <c r="QEN712" s="20"/>
      <c r="QEO712" s="20"/>
      <c r="QEP712" s="20"/>
      <c r="QEQ712" s="20"/>
      <c r="QER712" s="19"/>
      <c r="QES712" s="20"/>
      <c r="QET712" s="20"/>
      <c r="QEU712" s="20"/>
      <c r="QEV712" s="20"/>
      <c r="QEW712" s="20"/>
      <c r="QEX712" s="19"/>
      <c r="QEY712" s="20"/>
      <c r="QEZ712" s="20"/>
      <c r="QFA712" s="20"/>
      <c r="QFB712" s="20"/>
      <c r="QFC712" s="20"/>
      <c r="QFD712" s="19"/>
      <c r="QFE712" s="20"/>
      <c r="QFF712" s="20"/>
      <c r="QFG712" s="20"/>
      <c r="QFH712" s="20"/>
      <c r="QFI712" s="20"/>
      <c r="QFJ712" s="19"/>
      <c r="QFK712" s="20"/>
      <c r="QFL712" s="20"/>
      <c r="QFM712" s="20"/>
      <c r="QFN712" s="20"/>
      <c r="QFO712" s="20"/>
      <c r="QFP712" s="19"/>
      <c r="QFQ712" s="20"/>
      <c r="QFR712" s="20"/>
      <c r="QFS712" s="20"/>
      <c r="QFT712" s="20"/>
      <c r="QFU712" s="20"/>
      <c r="QFV712" s="19"/>
      <c r="QFW712" s="20"/>
      <c r="QFX712" s="20"/>
      <c r="QFY712" s="20"/>
      <c r="QFZ712" s="20"/>
      <c r="QGA712" s="20"/>
      <c r="QGB712" s="19"/>
      <c r="QGC712" s="20"/>
      <c r="QGD712" s="20"/>
      <c r="QGE712" s="20"/>
      <c r="QGF712" s="20"/>
      <c r="QGG712" s="20"/>
      <c r="QGH712" s="19"/>
      <c r="QGI712" s="20"/>
      <c r="QGJ712" s="20"/>
      <c r="QGK712" s="20"/>
      <c r="QGL712" s="20"/>
      <c r="QGM712" s="20"/>
      <c r="QGN712" s="19"/>
      <c r="QGO712" s="20"/>
      <c r="QGP712" s="20"/>
      <c r="QGQ712" s="20"/>
      <c r="QGR712" s="20"/>
      <c r="QGS712" s="20"/>
      <c r="QGT712" s="19"/>
      <c r="QGU712" s="20"/>
      <c r="QGV712" s="20"/>
      <c r="QGW712" s="20"/>
      <c r="QGX712" s="20"/>
      <c r="QGY712" s="20"/>
      <c r="QGZ712" s="19"/>
      <c r="QHA712" s="20"/>
      <c r="QHB712" s="20"/>
      <c r="QHC712" s="20"/>
      <c r="QHD712" s="20"/>
      <c r="QHE712" s="20"/>
      <c r="QHF712" s="19"/>
      <c r="QHG712" s="20"/>
      <c r="QHH712" s="20"/>
      <c r="QHI712" s="20"/>
      <c r="QHJ712" s="20"/>
      <c r="QHK712" s="20"/>
      <c r="QHL712" s="19"/>
      <c r="QHM712" s="20"/>
      <c r="QHN712" s="20"/>
      <c r="QHO712" s="20"/>
      <c r="QHP712" s="20"/>
      <c r="QHQ712" s="20"/>
      <c r="QHR712" s="19"/>
      <c r="QHS712" s="20"/>
      <c r="QHT712" s="20"/>
      <c r="QHU712" s="20"/>
      <c r="QHV712" s="20"/>
      <c r="QHW712" s="20"/>
      <c r="QHX712" s="19"/>
      <c r="QHY712" s="20"/>
      <c r="QHZ712" s="20"/>
      <c r="QIA712" s="20"/>
      <c r="QIB712" s="20"/>
      <c r="QIC712" s="20"/>
      <c r="QID712" s="19"/>
      <c r="QIE712" s="20"/>
      <c r="QIF712" s="20"/>
      <c r="QIG712" s="20"/>
      <c r="QIH712" s="20"/>
      <c r="QII712" s="20"/>
      <c r="QIJ712" s="19"/>
      <c r="QIK712" s="20"/>
      <c r="QIL712" s="20"/>
      <c r="QIM712" s="20"/>
      <c r="QIN712" s="20"/>
      <c r="QIO712" s="20"/>
      <c r="QIP712" s="19"/>
      <c r="QIQ712" s="20"/>
      <c r="QIR712" s="20"/>
      <c r="QIS712" s="20"/>
      <c r="QIT712" s="20"/>
      <c r="QIU712" s="20"/>
      <c r="QIV712" s="19"/>
      <c r="QIW712" s="20"/>
      <c r="QIX712" s="20"/>
      <c r="QIY712" s="20"/>
      <c r="QIZ712" s="20"/>
      <c r="QJA712" s="20"/>
      <c r="QJB712" s="19"/>
      <c r="QJC712" s="20"/>
      <c r="QJD712" s="20"/>
      <c r="QJE712" s="20"/>
      <c r="QJF712" s="20"/>
      <c r="QJG712" s="20"/>
      <c r="QJH712" s="19"/>
      <c r="QJI712" s="20"/>
      <c r="QJJ712" s="20"/>
      <c r="QJK712" s="20"/>
      <c r="QJL712" s="20"/>
      <c r="QJM712" s="20"/>
      <c r="QJN712" s="19"/>
      <c r="QJO712" s="20"/>
      <c r="QJP712" s="20"/>
      <c r="QJQ712" s="20"/>
      <c r="QJR712" s="20"/>
      <c r="QJS712" s="20"/>
      <c r="QJT712" s="19"/>
      <c r="QJU712" s="20"/>
      <c r="QJV712" s="20"/>
      <c r="QJW712" s="20"/>
      <c r="QJX712" s="20"/>
      <c r="QJY712" s="20"/>
      <c r="QJZ712" s="19"/>
      <c r="QKA712" s="20"/>
      <c r="QKB712" s="20"/>
      <c r="QKC712" s="20"/>
      <c r="QKD712" s="20"/>
      <c r="QKE712" s="20"/>
      <c r="QKF712" s="19"/>
      <c r="QKG712" s="20"/>
      <c r="QKH712" s="20"/>
      <c r="QKI712" s="20"/>
      <c r="QKJ712" s="20"/>
      <c r="QKK712" s="20"/>
      <c r="QKL712" s="19"/>
      <c r="QKM712" s="20"/>
      <c r="QKN712" s="20"/>
      <c r="QKO712" s="20"/>
      <c r="QKP712" s="20"/>
      <c r="QKQ712" s="20"/>
      <c r="QKR712" s="19"/>
      <c r="QKS712" s="20"/>
      <c r="QKT712" s="20"/>
      <c r="QKU712" s="20"/>
      <c r="QKV712" s="20"/>
      <c r="QKW712" s="20"/>
      <c r="QKX712" s="19"/>
      <c r="QKY712" s="20"/>
      <c r="QKZ712" s="20"/>
      <c r="QLA712" s="20"/>
      <c r="QLB712" s="20"/>
      <c r="QLC712" s="20"/>
      <c r="QLD712" s="19"/>
      <c r="QLE712" s="20"/>
      <c r="QLF712" s="20"/>
      <c r="QLG712" s="20"/>
      <c r="QLH712" s="20"/>
      <c r="QLI712" s="20"/>
      <c r="QLJ712" s="19"/>
      <c r="QLK712" s="20"/>
      <c r="QLL712" s="20"/>
      <c r="QLM712" s="20"/>
      <c r="QLN712" s="20"/>
      <c r="QLO712" s="20"/>
      <c r="QLP712" s="19"/>
      <c r="QLQ712" s="20"/>
      <c r="QLR712" s="20"/>
      <c r="QLS712" s="20"/>
      <c r="QLT712" s="20"/>
      <c r="QLU712" s="20"/>
      <c r="QLV712" s="19"/>
      <c r="QLW712" s="20"/>
      <c r="QLX712" s="20"/>
      <c r="QLY712" s="20"/>
      <c r="QLZ712" s="20"/>
      <c r="QMA712" s="20"/>
      <c r="QMB712" s="19"/>
      <c r="QMC712" s="20"/>
      <c r="QMD712" s="20"/>
      <c r="QME712" s="20"/>
      <c r="QMF712" s="20"/>
      <c r="QMG712" s="20"/>
      <c r="QMH712" s="19"/>
      <c r="QMI712" s="20"/>
      <c r="QMJ712" s="20"/>
      <c r="QMK712" s="20"/>
      <c r="QML712" s="20"/>
      <c r="QMM712" s="20"/>
      <c r="QMN712" s="19"/>
      <c r="QMO712" s="20"/>
      <c r="QMP712" s="20"/>
      <c r="QMQ712" s="20"/>
      <c r="QMR712" s="20"/>
      <c r="QMS712" s="20"/>
      <c r="QMT712" s="19"/>
      <c r="QMU712" s="20"/>
      <c r="QMV712" s="20"/>
      <c r="QMW712" s="20"/>
      <c r="QMX712" s="20"/>
      <c r="QMY712" s="20"/>
      <c r="QMZ712" s="19"/>
      <c r="QNA712" s="20"/>
      <c r="QNB712" s="20"/>
      <c r="QNC712" s="20"/>
      <c r="QND712" s="20"/>
      <c r="QNE712" s="20"/>
      <c r="QNF712" s="19"/>
      <c r="QNG712" s="20"/>
      <c r="QNH712" s="20"/>
      <c r="QNI712" s="20"/>
      <c r="QNJ712" s="20"/>
      <c r="QNK712" s="20"/>
      <c r="QNL712" s="19"/>
      <c r="QNM712" s="20"/>
      <c r="QNN712" s="20"/>
      <c r="QNO712" s="20"/>
      <c r="QNP712" s="20"/>
      <c r="QNQ712" s="20"/>
      <c r="QNR712" s="19"/>
      <c r="QNS712" s="20"/>
      <c r="QNT712" s="20"/>
      <c r="QNU712" s="20"/>
      <c r="QNV712" s="20"/>
      <c r="QNW712" s="20"/>
      <c r="QNX712" s="19"/>
      <c r="QNY712" s="20"/>
      <c r="QNZ712" s="20"/>
      <c r="QOA712" s="20"/>
      <c r="QOB712" s="20"/>
      <c r="QOC712" s="20"/>
      <c r="QOD712" s="19"/>
      <c r="QOE712" s="20"/>
      <c r="QOF712" s="20"/>
      <c r="QOG712" s="20"/>
      <c r="QOH712" s="20"/>
      <c r="QOI712" s="20"/>
      <c r="QOJ712" s="19"/>
      <c r="QOK712" s="20"/>
      <c r="QOL712" s="20"/>
      <c r="QOM712" s="20"/>
      <c r="QON712" s="20"/>
      <c r="QOO712" s="20"/>
      <c r="QOP712" s="19"/>
      <c r="QOQ712" s="20"/>
      <c r="QOR712" s="20"/>
      <c r="QOS712" s="20"/>
      <c r="QOT712" s="20"/>
      <c r="QOU712" s="20"/>
      <c r="QOV712" s="19"/>
      <c r="QOW712" s="20"/>
      <c r="QOX712" s="20"/>
      <c r="QOY712" s="20"/>
      <c r="QOZ712" s="20"/>
      <c r="QPA712" s="20"/>
      <c r="QPB712" s="19"/>
      <c r="QPC712" s="20"/>
      <c r="QPD712" s="20"/>
      <c r="QPE712" s="20"/>
      <c r="QPF712" s="20"/>
      <c r="QPG712" s="20"/>
      <c r="QPH712" s="19"/>
      <c r="QPI712" s="20"/>
      <c r="QPJ712" s="20"/>
      <c r="QPK712" s="20"/>
      <c r="QPL712" s="20"/>
      <c r="QPM712" s="20"/>
      <c r="QPN712" s="19"/>
      <c r="QPO712" s="20"/>
      <c r="QPP712" s="20"/>
      <c r="QPQ712" s="20"/>
      <c r="QPR712" s="20"/>
      <c r="QPS712" s="20"/>
      <c r="QPT712" s="19"/>
      <c r="QPU712" s="20"/>
      <c r="QPV712" s="20"/>
      <c r="QPW712" s="20"/>
      <c r="QPX712" s="20"/>
      <c r="QPY712" s="20"/>
      <c r="QPZ712" s="19"/>
      <c r="QQA712" s="20"/>
      <c r="QQB712" s="20"/>
      <c r="QQC712" s="20"/>
      <c r="QQD712" s="20"/>
      <c r="QQE712" s="20"/>
      <c r="QQF712" s="19"/>
      <c r="QQG712" s="20"/>
      <c r="QQH712" s="20"/>
      <c r="QQI712" s="20"/>
      <c r="QQJ712" s="20"/>
      <c r="QQK712" s="20"/>
      <c r="QQL712" s="19"/>
      <c r="QQM712" s="20"/>
      <c r="QQN712" s="20"/>
      <c r="QQO712" s="20"/>
      <c r="QQP712" s="20"/>
      <c r="QQQ712" s="20"/>
      <c r="QQR712" s="19"/>
      <c r="QQS712" s="20"/>
      <c r="QQT712" s="20"/>
      <c r="QQU712" s="20"/>
      <c r="QQV712" s="20"/>
      <c r="QQW712" s="20"/>
      <c r="QQX712" s="19"/>
      <c r="QQY712" s="20"/>
      <c r="QQZ712" s="20"/>
      <c r="QRA712" s="20"/>
      <c r="QRB712" s="20"/>
      <c r="QRC712" s="20"/>
      <c r="QRD712" s="19"/>
      <c r="QRE712" s="20"/>
      <c r="QRF712" s="20"/>
      <c r="QRG712" s="20"/>
      <c r="QRH712" s="20"/>
      <c r="QRI712" s="20"/>
      <c r="QRJ712" s="19"/>
      <c r="QRK712" s="20"/>
      <c r="QRL712" s="20"/>
      <c r="QRM712" s="20"/>
      <c r="QRN712" s="20"/>
      <c r="QRO712" s="20"/>
      <c r="QRP712" s="19"/>
      <c r="QRQ712" s="20"/>
      <c r="QRR712" s="20"/>
      <c r="QRS712" s="20"/>
      <c r="QRT712" s="20"/>
      <c r="QRU712" s="20"/>
      <c r="QRV712" s="19"/>
      <c r="QRW712" s="20"/>
      <c r="QRX712" s="20"/>
      <c r="QRY712" s="20"/>
      <c r="QRZ712" s="20"/>
      <c r="QSA712" s="20"/>
      <c r="QSB712" s="19"/>
      <c r="QSC712" s="20"/>
      <c r="QSD712" s="20"/>
      <c r="QSE712" s="20"/>
      <c r="QSF712" s="20"/>
      <c r="QSG712" s="20"/>
      <c r="QSH712" s="19"/>
      <c r="QSI712" s="20"/>
      <c r="QSJ712" s="20"/>
      <c r="QSK712" s="20"/>
      <c r="QSL712" s="20"/>
      <c r="QSM712" s="20"/>
      <c r="QSN712" s="19"/>
      <c r="QSO712" s="20"/>
      <c r="QSP712" s="20"/>
      <c r="QSQ712" s="20"/>
      <c r="QSR712" s="20"/>
      <c r="QSS712" s="20"/>
      <c r="QST712" s="19"/>
      <c r="QSU712" s="20"/>
      <c r="QSV712" s="20"/>
      <c r="QSW712" s="20"/>
      <c r="QSX712" s="20"/>
      <c r="QSY712" s="20"/>
      <c r="QSZ712" s="19"/>
      <c r="QTA712" s="20"/>
      <c r="QTB712" s="20"/>
      <c r="QTC712" s="20"/>
      <c r="QTD712" s="20"/>
      <c r="QTE712" s="20"/>
      <c r="QTF712" s="19"/>
      <c r="QTG712" s="20"/>
      <c r="QTH712" s="20"/>
      <c r="QTI712" s="20"/>
      <c r="QTJ712" s="20"/>
      <c r="QTK712" s="20"/>
      <c r="QTL712" s="19"/>
      <c r="QTM712" s="20"/>
      <c r="QTN712" s="20"/>
      <c r="QTO712" s="20"/>
      <c r="QTP712" s="20"/>
      <c r="QTQ712" s="20"/>
      <c r="QTR712" s="19"/>
      <c r="QTS712" s="20"/>
      <c r="QTT712" s="20"/>
      <c r="QTU712" s="20"/>
      <c r="QTV712" s="20"/>
      <c r="QTW712" s="20"/>
      <c r="QTX712" s="19"/>
      <c r="QTY712" s="20"/>
      <c r="QTZ712" s="20"/>
      <c r="QUA712" s="20"/>
      <c r="QUB712" s="20"/>
      <c r="QUC712" s="20"/>
      <c r="QUD712" s="19"/>
      <c r="QUE712" s="20"/>
      <c r="QUF712" s="20"/>
      <c r="QUG712" s="20"/>
      <c r="QUH712" s="20"/>
      <c r="QUI712" s="20"/>
      <c r="QUJ712" s="19"/>
      <c r="QUK712" s="20"/>
      <c r="QUL712" s="20"/>
      <c r="QUM712" s="20"/>
      <c r="QUN712" s="20"/>
      <c r="QUO712" s="20"/>
      <c r="QUP712" s="19"/>
      <c r="QUQ712" s="20"/>
      <c r="QUR712" s="20"/>
      <c r="QUS712" s="20"/>
      <c r="QUT712" s="20"/>
      <c r="QUU712" s="20"/>
      <c r="QUV712" s="19"/>
      <c r="QUW712" s="20"/>
      <c r="QUX712" s="20"/>
      <c r="QUY712" s="20"/>
      <c r="QUZ712" s="20"/>
      <c r="QVA712" s="20"/>
      <c r="QVB712" s="19"/>
      <c r="QVC712" s="20"/>
      <c r="QVD712" s="20"/>
      <c r="QVE712" s="20"/>
      <c r="QVF712" s="20"/>
      <c r="QVG712" s="20"/>
      <c r="QVH712" s="19"/>
      <c r="QVI712" s="20"/>
      <c r="QVJ712" s="20"/>
      <c r="QVK712" s="20"/>
      <c r="QVL712" s="20"/>
      <c r="QVM712" s="20"/>
      <c r="QVN712" s="19"/>
      <c r="QVO712" s="20"/>
      <c r="QVP712" s="20"/>
      <c r="QVQ712" s="20"/>
      <c r="QVR712" s="20"/>
      <c r="QVS712" s="20"/>
      <c r="QVT712" s="19"/>
      <c r="QVU712" s="20"/>
      <c r="QVV712" s="20"/>
      <c r="QVW712" s="20"/>
      <c r="QVX712" s="20"/>
      <c r="QVY712" s="20"/>
      <c r="QVZ712" s="19"/>
      <c r="QWA712" s="20"/>
      <c r="QWB712" s="20"/>
      <c r="QWC712" s="20"/>
      <c r="QWD712" s="20"/>
      <c r="QWE712" s="20"/>
      <c r="QWF712" s="19"/>
      <c r="QWG712" s="20"/>
      <c r="QWH712" s="20"/>
      <c r="QWI712" s="20"/>
      <c r="QWJ712" s="20"/>
      <c r="QWK712" s="20"/>
      <c r="QWL712" s="19"/>
      <c r="QWM712" s="20"/>
      <c r="QWN712" s="20"/>
      <c r="QWO712" s="20"/>
      <c r="QWP712" s="20"/>
      <c r="QWQ712" s="20"/>
      <c r="QWR712" s="19"/>
      <c r="QWS712" s="20"/>
      <c r="QWT712" s="20"/>
      <c r="QWU712" s="20"/>
      <c r="QWV712" s="20"/>
      <c r="QWW712" s="20"/>
      <c r="QWX712" s="19"/>
      <c r="QWY712" s="20"/>
      <c r="QWZ712" s="20"/>
      <c r="QXA712" s="20"/>
      <c r="QXB712" s="20"/>
      <c r="QXC712" s="20"/>
      <c r="QXD712" s="19"/>
      <c r="QXE712" s="20"/>
      <c r="QXF712" s="20"/>
      <c r="QXG712" s="20"/>
      <c r="QXH712" s="20"/>
      <c r="QXI712" s="20"/>
      <c r="QXJ712" s="19"/>
      <c r="QXK712" s="20"/>
      <c r="QXL712" s="20"/>
      <c r="QXM712" s="20"/>
      <c r="QXN712" s="20"/>
      <c r="QXO712" s="20"/>
      <c r="QXP712" s="19"/>
      <c r="QXQ712" s="20"/>
      <c r="QXR712" s="20"/>
      <c r="QXS712" s="20"/>
      <c r="QXT712" s="20"/>
      <c r="QXU712" s="20"/>
      <c r="QXV712" s="19"/>
      <c r="QXW712" s="20"/>
      <c r="QXX712" s="20"/>
      <c r="QXY712" s="20"/>
      <c r="QXZ712" s="20"/>
      <c r="QYA712" s="20"/>
      <c r="QYB712" s="19"/>
      <c r="QYC712" s="20"/>
      <c r="QYD712" s="20"/>
      <c r="QYE712" s="20"/>
      <c r="QYF712" s="20"/>
      <c r="QYG712" s="20"/>
      <c r="QYH712" s="19"/>
      <c r="QYI712" s="20"/>
      <c r="QYJ712" s="20"/>
      <c r="QYK712" s="20"/>
      <c r="QYL712" s="20"/>
      <c r="QYM712" s="20"/>
      <c r="QYN712" s="19"/>
      <c r="QYO712" s="20"/>
      <c r="QYP712" s="20"/>
      <c r="QYQ712" s="20"/>
      <c r="QYR712" s="20"/>
      <c r="QYS712" s="20"/>
      <c r="QYT712" s="19"/>
      <c r="QYU712" s="20"/>
      <c r="QYV712" s="20"/>
      <c r="QYW712" s="20"/>
      <c r="QYX712" s="20"/>
      <c r="QYY712" s="20"/>
      <c r="QYZ712" s="19"/>
      <c r="QZA712" s="20"/>
      <c r="QZB712" s="20"/>
      <c r="QZC712" s="20"/>
      <c r="QZD712" s="20"/>
      <c r="QZE712" s="20"/>
      <c r="QZF712" s="19"/>
      <c r="QZG712" s="20"/>
      <c r="QZH712" s="20"/>
      <c r="QZI712" s="20"/>
      <c r="QZJ712" s="20"/>
      <c r="QZK712" s="20"/>
      <c r="QZL712" s="19"/>
      <c r="QZM712" s="20"/>
      <c r="QZN712" s="20"/>
      <c r="QZO712" s="20"/>
      <c r="QZP712" s="20"/>
      <c r="QZQ712" s="20"/>
      <c r="QZR712" s="19"/>
      <c r="QZS712" s="20"/>
      <c r="QZT712" s="20"/>
      <c r="QZU712" s="20"/>
      <c r="QZV712" s="20"/>
      <c r="QZW712" s="20"/>
      <c r="QZX712" s="19"/>
      <c r="QZY712" s="20"/>
      <c r="QZZ712" s="20"/>
      <c r="RAA712" s="20"/>
      <c r="RAB712" s="20"/>
      <c r="RAC712" s="20"/>
      <c r="RAD712" s="19"/>
      <c r="RAE712" s="20"/>
      <c r="RAF712" s="20"/>
      <c r="RAG712" s="20"/>
      <c r="RAH712" s="20"/>
      <c r="RAI712" s="20"/>
      <c r="RAJ712" s="19"/>
      <c r="RAK712" s="20"/>
      <c r="RAL712" s="20"/>
      <c r="RAM712" s="20"/>
      <c r="RAN712" s="20"/>
      <c r="RAO712" s="20"/>
      <c r="RAP712" s="19"/>
      <c r="RAQ712" s="20"/>
      <c r="RAR712" s="20"/>
      <c r="RAS712" s="20"/>
      <c r="RAT712" s="20"/>
      <c r="RAU712" s="20"/>
      <c r="RAV712" s="19"/>
      <c r="RAW712" s="20"/>
      <c r="RAX712" s="20"/>
      <c r="RAY712" s="20"/>
      <c r="RAZ712" s="20"/>
      <c r="RBA712" s="20"/>
      <c r="RBB712" s="19"/>
      <c r="RBC712" s="20"/>
      <c r="RBD712" s="20"/>
      <c r="RBE712" s="20"/>
      <c r="RBF712" s="20"/>
      <c r="RBG712" s="20"/>
      <c r="RBH712" s="19"/>
      <c r="RBI712" s="20"/>
      <c r="RBJ712" s="20"/>
      <c r="RBK712" s="20"/>
      <c r="RBL712" s="20"/>
      <c r="RBM712" s="20"/>
      <c r="RBN712" s="19"/>
      <c r="RBO712" s="20"/>
      <c r="RBP712" s="20"/>
      <c r="RBQ712" s="20"/>
      <c r="RBR712" s="20"/>
      <c r="RBS712" s="20"/>
      <c r="RBT712" s="19"/>
      <c r="RBU712" s="20"/>
      <c r="RBV712" s="20"/>
      <c r="RBW712" s="20"/>
      <c r="RBX712" s="20"/>
      <c r="RBY712" s="20"/>
      <c r="RBZ712" s="19"/>
      <c r="RCA712" s="20"/>
      <c r="RCB712" s="20"/>
      <c r="RCC712" s="20"/>
      <c r="RCD712" s="20"/>
      <c r="RCE712" s="20"/>
      <c r="RCF712" s="19"/>
      <c r="RCG712" s="20"/>
      <c r="RCH712" s="20"/>
      <c r="RCI712" s="20"/>
      <c r="RCJ712" s="20"/>
      <c r="RCK712" s="20"/>
      <c r="RCL712" s="19"/>
      <c r="RCM712" s="20"/>
      <c r="RCN712" s="20"/>
      <c r="RCO712" s="20"/>
      <c r="RCP712" s="20"/>
      <c r="RCQ712" s="20"/>
      <c r="RCR712" s="19"/>
      <c r="RCS712" s="20"/>
      <c r="RCT712" s="20"/>
      <c r="RCU712" s="20"/>
      <c r="RCV712" s="20"/>
      <c r="RCW712" s="20"/>
      <c r="RCX712" s="19"/>
      <c r="RCY712" s="20"/>
      <c r="RCZ712" s="20"/>
      <c r="RDA712" s="20"/>
      <c r="RDB712" s="20"/>
      <c r="RDC712" s="20"/>
      <c r="RDD712" s="19"/>
      <c r="RDE712" s="20"/>
      <c r="RDF712" s="20"/>
      <c r="RDG712" s="20"/>
      <c r="RDH712" s="20"/>
      <c r="RDI712" s="20"/>
      <c r="RDJ712" s="19"/>
      <c r="RDK712" s="20"/>
      <c r="RDL712" s="20"/>
      <c r="RDM712" s="20"/>
      <c r="RDN712" s="20"/>
      <c r="RDO712" s="20"/>
      <c r="RDP712" s="19"/>
      <c r="RDQ712" s="20"/>
      <c r="RDR712" s="20"/>
      <c r="RDS712" s="20"/>
      <c r="RDT712" s="20"/>
      <c r="RDU712" s="20"/>
      <c r="RDV712" s="19"/>
      <c r="RDW712" s="20"/>
      <c r="RDX712" s="20"/>
      <c r="RDY712" s="20"/>
      <c r="RDZ712" s="20"/>
      <c r="REA712" s="20"/>
      <c r="REB712" s="19"/>
      <c r="REC712" s="20"/>
      <c r="RED712" s="20"/>
      <c r="REE712" s="20"/>
      <c r="REF712" s="20"/>
      <c r="REG712" s="20"/>
      <c r="REH712" s="19"/>
      <c r="REI712" s="20"/>
      <c r="REJ712" s="20"/>
      <c r="REK712" s="20"/>
      <c r="REL712" s="20"/>
      <c r="REM712" s="20"/>
      <c r="REN712" s="19"/>
      <c r="REO712" s="20"/>
      <c r="REP712" s="20"/>
      <c r="REQ712" s="20"/>
      <c r="RER712" s="20"/>
      <c r="RES712" s="20"/>
      <c r="RET712" s="19"/>
      <c r="REU712" s="20"/>
      <c r="REV712" s="20"/>
      <c r="REW712" s="20"/>
      <c r="REX712" s="20"/>
      <c r="REY712" s="20"/>
      <c r="REZ712" s="19"/>
      <c r="RFA712" s="20"/>
      <c r="RFB712" s="20"/>
      <c r="RFC712" s="20"/>
      <c r="RFD712" s="20"/>
      <c r="RFE712" s="20"/>
      <c r="RFF712" s="19"/>
      <c r="RFG712" s="20"/>
      <c r="RFH712" s="20"/>
      <c r="RFI712" s="20"/>
      <c r="RFJ712" s="20"/>
      <c r="RFK712" s="20"/>
      <c r="RFL712" s="19"/>
      <c r="RFM712" s="20"/>
      <c r="RFN712" s="20"/>
      <c r="RFO712" s="20"/>
      <c r="RFP712" s="20"/>
      <c r="RFQ712" s="20"/>
      <c r="RFR712" s="19"/>
      <c r="RFS712" s="20"/>
      <c r="RFT712" s="20"/>
      <c r="RFU712" s="20"/>
      <c r="RFV712" s="20"/>
      <c r="RFW712" s="20"/>
      <c r="RFX712" s="19"/>
      <c r="RFY712" s="20"/>
      <c r="RFZ712" s="20"/>
      <c r="RGA712" s="20"/>
      <c r="RGB712" s="20"/>
      <c r="RGC712" s="20"/>
      <c r="RGD712" s="19"/>
      <c r="RGE712" s="20"/>
      <c r="RGF712" s="20"/>
      <c r="RGG712" s="20"/>
      <c r="RGH712" s="20"/>
      <c r="RGI712" s="20"/>
      <c r="RGJ712" s="19"/>
      <c r="RGK712" s="20"/>
      <c r="RGL712" s="20"/>
      <c r="RGM712" s="20"/>
      <c r="RGN712" s="20"/>
      <c r="RGO712" s="20"/>
      <c r="RGP712" s="19"/>
      <c r="RGQ712" s="20"/>
      <c r="RGR712" s="20"/>
      <c r="RGS712" s="20"/>
      <c r="RGT712" s="20"/>
      <c r="RGU712" s="20"/>
      <c r="RGV712" s="19"/>
      <c r="RGW712" s="20"/>
      <c r="RGX712" s="20"/>
      <c r="RGY712" s="20"/>
      <c r="RGZ712" s="20"/>
      <c r="RHA712" s="20"/>
      <c r="RHB712" s="19"/>
      <c r="RHC712" s="20"/>
      <c r="RHD712" s="20"/>
      <c r="RHE712" s="20"/>
      <c r="RHF712" s="20"/>
      <c r="RHG712" s="20"/>
      <c r="RHH712" s="19"/>
      <c r="RHI712" s="20"/>
      <c r="RHJ712" s="20"/>
      <c r="RHK712" s="20"/>
      <c r="RHL712" s="20"/>
      <c r="RHM712" s="20"/>
      <c r="RHN712" s="19"/>
      <c r="RHO712" s="20"/>
      <c r="RHP712" s="20"/>
      <c r="RHQ712" s="20"/>
      <c r="RHR712" s="20"/>
      <c r="RHS712" s="20"/>
      <c r="RHT712" s="19"/>
      <c r="RHU712" s="20"/>
      <c r="RHV712" s="20"/>
      <c r="RHW712" s="20"/>
      <c r="RHX712" s="20"/>
      <c r="RHY712" s="20"/>
      <c r="RHZ712" s="19"/>
      <c r="RIA712" s="20"/>
      <c r="RIB712" s="20"/>
      <c r="RIC712" s="20"/>
      <c r="RID712" s="20"/>
      <c r="RIE712" s="20"/>
      <c r="RIF712" s="19"/>
      <c r="RIG712" s="20"/>
      <c r="RIH712" s="20"/>
      <c r="RII712" s="20"/>
      <c r="RIJ712" s="20"/>
      <c r="RIK712" s="20"/>
      <c r="RIL712" s="19"/>
      <c r="RIM712" s="20"/>
      <c r="RIN712" s="20"/>
      <c r="RIO712" s="20"/>
      <c r="RIP712" s="20"/>
      <c r="RIQ712" s="20"/>
      <c r="RIR712" s="19"/>
      <c r="RIS712" s="20"/>
      <c r="RIT712" s="20"/>
      <c r="RIU712" s="20"/>
      <c r="RIV712" s="20"/>
      <c r="RIW712" s="20"/>
      <c r="RIX712" s="19"/>
      <c r="RIY712" s="20"/>
      <c r="RIZ712" s="20"/>
      <c r="RJA712" s="20"/>
      <c r="RJB712" s="20"/>
      <c r="RJC712" s="20"/>
      <c r="RJD712" s="19"/>
      <c r="RJE712" s="20"/>
      <c r="RJF712" s="20"/>
      <c r="RJG712" s="20"/>
      <c r="RJH712" s="20"/>
      <c r="RJI712" s="20"/>
      <c r="RJJ712" s="19"/>
      <c r="RJK712" s="20"/>
      <c r="RJL712" s="20"/>
      <c r="RJM712" s="20"/>
      <c r="RJN712" s="20"/>
      <c r="RJO712" s="20"/>
      <c r="RJP712" s="19"/>
      <c r="RJQ712" s="20"/>
      <c r="RJR712" s="20"/>
      <c r="RJS712" s="20"/>
      <c r="RJT712" s="20"/>
      <c r="RJU712" s="20"/>
      <c r="RJV712" s="19"/>
      <c r="RJW712" s="20"/>
      <c r="RJX712" s="20"/>
      <c r="RJY712" s="20"/>
      <c r="RJZ712" s="20"/>
      <c r="RKA712" s="20"/>
      <c r="RKB712" s="19"/>
      <c r="RKC712" s="20"/>
      <c r="RKD712" s="20"/>
      <c r="RKE712" s="20"/>
      <c r="RKF712" s="20"/>
      <c r="RKG712" s="20"/>
      <c r="RKH712" s="19"/>
      <c r="RKI712" s="20"/>
      <c r="RKJ712" s="20"/>
      <c r="RKK712" s="20"/>
      <c r="RKL712" s="20"/>
      <c r="RKM712" s="20"/>
      <c r="RKN712" s="19"/>
      <c r="RKO712" s="20"/>
      <c r="RKP712" s="20"/>
      <c r="RKQ712" s="20"/>
      <c r="RKR712" s="20"/>
      <c r="RKS712" s="20"/>
      <c r="RKT712" s="19"/>
      <c r="RKU712" s="20"/>
      <c r="RKV712" s="20"/>
      <c r="RKW712" s="20"/>
      <c r="RKX712" s="20"/>
      <c r="RKY712" s="20"/>
      <c r="RKZ712" s="19"/>
      <c r="RLA712" s="20"/>
      <c r="RLB712" s="20"/>
      <c r="RLC712" s="20"/>
      <c r="RLD712" s="20"/>
      <c r="RLE712" s="20"/>
      <c r="RLF712" s="19"/>
      <c r="RLG712" s="20"/>
      <c r="RLH712" s="20"/>
      <c r="RLI712" s="20"/>
      <c r="RLJ712" s="20"/>
      <c r="RLK712" s="20"/>
      <c r="RLL712" s="19"/>
      <c r="RLM712" s="20"/>
      <c r="RLN712" s="20"/>
      <c r="RLO712" s="20"/>
      <c r="RLP712" s="20"/>
      <c r="RLQ712" s="20"/>
      <c r="RLR712" s="19"/>
      <c r="RLS712" s="20"/>
      <c r="RLT712" s="20"/>
      <c r="RLU712" s="20"/>
      <c r="RLV712" s="20"/>
      <c r="RLW712" s="20"/>
      <c r="RLX712" s="19"/>
      <c r="RLY712" s="20"/>
      <c r="RLZ712" s="20"/>
      <c r="RMA712" s="20"/>
      <c r="RMB712" s="20"/>
      <c r="RMC712" s="20"/>
      <c r="RMD712" s="19"/>
      <c r="RME712" s="20"/>
      <c r="RMF712" s="20"/>
      <c r="RMG712" s="20"/>
      <c r="RMH712" s="20"/>
      <c r="RMI712" s="20"/>
      <c r="RMJ712" s="19"/>
      <c r="RMK712" s="20"/>
      <c r="RML712" s="20"/>
      <c r="RMM712" s="20"/>
      <c r="RMN712" s="20"/>
      <c r="RMO712" s="20"/>
      <c r="RMP712" s="19"/>
      <c r="RMQ712" s="20"/>
      <c r="RMR712" s="20"/>
      <c r="RMS712" s="20"/>
      <c r="RMT712" s="20"/>
      <c r="RMU712" s="20"/>
      <c r="RMV712" s="19"/>
      <c r="RMW712" s="20"/>
      <c r="RMX712" s="20"/>
      <c r="RMY712" s="20"/>
      <c r="RMZ712" s="20"/>
      <c r="RNA712" s="20"/>
      <c r="RNB712" s="19"/>
      <c r="RNC712" s="20"/>
      <c r="RND712" s="20"/>
      <c r="RNE712" s="20"/>
      <c r="RNF712" s="20"/>
      <c r="RNG712" s="20"/>
      <c r="RNH712" s="19"/>
      <c r="RNI712" s="20"/>
      <c r="RNJ712" s="20"/>
      <c r="RNK712" s="20"/>
      <c r="RNL712" s="20"/>
      <c r="RNM712" s="20"/>
      <c r="RNN712" s="19"/>
      <c r="RNO712" s="20"/>
      <c r="RNP712" s="20"/>
      <c r="RNQ712" s="20"/>
      <c r="RNR712" s="20"/>
      <c r="RNS712" s="20"/>
      <c r="RNT712" s="19"/>
      <c r="RNU712" s="20"/>
      <c r="RNV712" s="20"/>
      <c r="RNW712" s="20"/>
      <c r="RNX712" s="20"/>
      <c r="RNY712" s="20"/>
      <c r="RNZ712" s="19"/>
      <c r="ROA712" s="20"/>
      <c r="ROB712" s="20"/>
      <c r="ROC712" s="20"/>
      <c r="ROD712" s="20"/>
      <c r="ROE712" s="20"/>
      <c r="ROF712" s="19"/>
      <c r="ROG712" s="20"/>
      <c r="ROH712" s="20"/>
      <c r="ROI712" s="20"/>
      <c r="ROJ712" s="20"/>
      <c r="ROK712" s="20"/>
      <c r="ROL712" s="19"/>
      <c r="ROM712" s="20"/>
      <c r="RON712" s="20"/>
      <c r="ROO712" s="20"/>
      <c r="ROP712" s="20"/>
      <c r="ROQ712" s="20"/>
      <c r="ROR712" s="19"/>
      <c r="ROS712" s="20"/>
      <c r="ROT712" s="20"/>
      <c r="ROU712" s="20"/>
      <c r="ROV712" s="20"/>
      <c r="ROW712" s="20"/>
      <c r="ROX712" s="19"/>
      <c r="ROY712" s="20"/>
      <c r="ROZ712" s="20"/>
      <c r="RPA712" s="20"/>
      <c r="RPB712" s="20"/>
      <c r="RPC712" s="20"/>
      <c r="RPD712" s="19"/>
      <c r="RPE712" s="20"/>
      <c r="RPF712" s="20"/>
      <c r="RPG712" s="20"/>
      <c r="RPH712" s="20"/>
      <c r="RPI712" s="20"/>
      <c r="RPJ712" s="19"/>
      <c r="RPK712" s="20"/>
      <c r="RPL712" s="20"/>
      <c r="RPM712" s="20"/>
      <c r="RPN712" s="20"/>
      <c r="RPO712" s="20"/>
      <c r="RPP712" s="19"/>
      <c r="RPQ712" s="20"/>
      <c r="RPR712" s="20"/>
      <c r="RPS712" s="20"/>
      <c r="RPT712" s="20"/>
      <c r="RPU712" s="20"/>
      <c r="RPV712" s="19"/>
      <c r="RPW712" s="20"/>
      <c r="RPX712" s="20"/>
      <c r="RPY712" s="20"/>
      <c r="RPZ712" s="20"/>
      <c r="RQA712" s="20"/>
      <c r="RQB712" s="19"/>
      <c r="RQC712" s="20"/>
      <c r="RQD712" s="20"/>
      <c r="RQE712" s="20"/>
      <c r="RQF712" s="20"/>
      <c r="RQG712" s="20"/>
      <c r="RQH712" s="19"/>
      <c r="RQI712" s="20"/>
      <c r="RQJ712" s="20"/>
      <c r="RQK712" s="20"/>
      <c r="RQL712" s="20"/>
      <c r="RQM712" s="20"/>
      <c r="RQN712" s="19"/>
      <c r="RQO712" s="20"/>
      <c r="RQP712" s="20"/>
      <c r="RQQ712" s="20"/>
      <c r="RQR712" s="20"/>
      <c r="RQS712" s="20"/>
      <c r="RQT712" s="19"/>
      <c r="RQU712" s="20"/>
      <c r="RQV712" s="20"/>
      <c r="RQW712" s="20"/>
      <c r="RQX712" s="20"/>
      <c r="RQY712" s="20"/>
      <c r="RQZ712" s="19"/>
      <c r="RRA712" s="20"/>
      <c r="RRB712" s="20"/>
      <c r="RRC712" s="20"/>
      <c r="RRD712" s="20"/>
      <c r="RRE712" s="20"/>
      <c r="RRF712" s="19"/>
      <c r="RRG712" s="20"/>
      <c r="RRH712" s="20"/>
      <c r="RRI712" s="20"/>
      <c r="RRJ712" s="20"/>
      <c r="RRK712" s="20"/>
      <c r="RRL712" s="19"/>
      <c r="RRM712" s="20"/>
      <c r="RRN712" s="20"/>
      <c r="RRO712" s="20"/>
      <c r="RRP712" s="20"/>
      <c r="RRQ712" s="20"/>
      <c r="RRR712" s="19"/>
      <c r="RRS712" s="20"/>
      <c r="RRT712" s="20"/>
      <c r="RRU712" s="20"/>
      <c r="RRV712" s="20"/>
      <c r="RRW712" s="20"/>
      <c r="RRX712" s="19"/>
      <c r="RRY712" s="20"/>
      <c r="RRZ712" s="20"/>
      <c r="RSA712" s="20"/>
      <c r="RSB712" s="20"/>
      <c r="RSC712" s="20"/>
      <c r="RSD712" s="19"/>
      <c r="RSE712" s="20"/>
      <c r="RSF712" s="20"/>
      <c r="RSG712" s="20"/>
      <c r="RSH712" s="20"/>
      <c r="RSI712" s="20"/>
      <c r="RSJ712" s="19"/>
      <c r="RSK712" s="20"/>
      <c r="RSL712" s="20"/>
      <c r="RSM712" s="20"/>
      <c r="RSN712" s="20"/>
      <c r="RSO712" s="20"/>
      <c r="RSP712" s="19"/>
      <c r="RSQ712" s="20"/>
      <c r="RSR712" s="20"/>
      <c r="RSS712" s="20"/>
      <c r="RST712" s="20"/>
      <c r="RSU712" s="20"/>
      <c r="RSV712" s="19"/>
      <c r="RSW712" s="20"/>
      <c r="RSX712" s="20"/>
      <c r="RSY712" s="20"/>
      <c r="RSZ712" s="20"/>
      <c r="RTA712" s="20"/>
      <c r="RTB712" s="19"/>
      <c r="RTC712" s="20"/>
      <c r="RTD712" s="20"/>
      <c r="RTE712" s="20"/>
      <c r="RTF712" s="20"/>
      <c r="RTG712" s="20"/>
      <c r="RTH712" s="19"/>
      <c r="RTI712" s="20"/>
      <c r="RTJ712" s="20"/>
      <c r="RTK712" s="20"/>
      <c r="RTL712" s="20"/>
      <c r="RTM712" s="20"/>
      <c r="RTN712" s="19"/>
      <c r="RTO712" s="20"/>
      <c r="RTP712" s="20"/>
      <c r="RTQ712" s="20"/>
      <c r="RTR712" s="20"/>
      <c r="RTS712" s="20"/>
      <c r="RTT712" s="19"/>
      <c r="RTU712" s="20"/>
      <c r="RTV712" s="20"/>
      <c r="RTW712" s="20"/>
      <c r="RTX712" s="20"/>
      <c r="RTY712" s="20"/>
      <c r="RTZ712" s="19"/>
      <c r="RUA712" s="20"/>
      <c r="RUB712" s="20"/>
      <c r="RUC712" s="20"/>
      <c r="RUD712" s="20"/>
      <c r="RUE712" s="20"/>
      <c r="RUF712" s="19"/>
      <c r="RUG712" s="20"/>
      <c r="RUH712" s="20"/>
      <c r="RUI712" s="20"/>
      <c r="RUJ712" s="20"/>
      <c r="RUK712" s="20"/>
      <c r="RUL712" s="19"/>
      <c r="RUM712" s="20"/>
      <c r="RUN712" s="20"/>
      <c r="RUO712" s="20"/>
      <c r="RUP712" s="20"/>
      <c r="RUQ712" s="20"/>
      <c r="RUR712" s="19"/>
      <c r="RUS712" s="20"/>
      <c r="RUT712" s="20"/>
      <c r="RUU712" s="20"/>
      <c r="RUV712" s="20"/>
      <c r="RUW712" s="20"/>
      <c r="RUX712" s="19"/>
      <c r="RUY712" s="20"/>
      <c r="RUZ712" s="20"/>
      <c r="RVA712" s="20"/>
      <c r="RVB712" s="20"/>
      <c r="RVC712" s="20"/>
      <c r="RVD712" s="19"/>
      <c r="RVE712" s="20"/>
      <c r="RVF712" s="20"/>
      <c r="RVG712" s="20"/>
      <c r="RVH712" s="20"/>
      <c r="RVI712" s="20"/>
      <c r="RVJ712" s="19"/>
      <c r="RVK712" s="20"/>
      <c r="RVL712" s="20"/>
      <c r="RVM712" s="20"/>
      <c r="RVN712" s="20"/>
      <c r="RVO712" s="20"/>
      <c r="RVP712" s="19"/>
      <c r="RVQ712" s="20"/>
      <c r="RVR712" s="20"/>
      <c r="RVS712" s="20"/>
      <c r="RVT712" s="20"/>
      <c r="RVU712" s="20"/>
      <c r="RVV712" s="19"/>
      <c r="RVW712" s="20"/>
      <c r="RVX712" s="20"/>
      <c r="RVY712" s="20"/>
      <c r="RVZ712" s="20"/>
      <c r="RWA712" s="20"/>
      <c r="RWB712" s="19"/>
      <c r="RWC712" s="20"/>
      <c r="RWD712" s="20"/>
      <c r="RWE712" s="20"/>
      <c r="RWF712" s="20"/>
      <c r="RWG712" s="20"/>
      <c r="RWH712" s="19"/>
      <c r="RWI712" s="20"/>
      <c r="RWJ712" s="20"/>
      <c r="RWK712" s="20"/>
      <c r="RWL712" s="20"/>
      <c r="RWM712" s="20"/>
      <c r="RWN712" s="19"/>
      <c r="RWO712" s="20"/>
      <c r="RWP712" s="20"/>
      <c r="RWQ712" s="20"/>
      <c r="RWR712" s="20"/>
      <c r="RWS712" s="20"/>
      <c r="RWT712" s="19"/>
      <c r="RWU712" s="20"/>
      <c r="RWV712" s="20"/>
      <c r="RWW712" s="20"/>
      <c r="RWX712" s="20"/>
      <c r="RWY712" s="20"/>
      <c r="RWZ712" s="19"/>
      <c r="RXA712" s="20"/>
      <c r="RXB712" s="20"/>
      <c r="RXC712" s="20"/>
      <c r="RXD712" s="20"/>
      <c r="RXE712" s="20"/>
      <c r="RXF712" s="19"/>
      <c r="RXG712" s="20"/>
      <c r="RXH712" s="20"/>
      <c r="RXI712" s="20"/>
      <c r="RXJ712" s="20"/>
      <c r="RXK712" s="20"/>
      <c r="RXL712" s="19"/>
      <c r="RXM712" s="20"/>
      <c r="RXN712" s="20"/>
      <c r="RXO712" s="20"/>
      <c r="RXP712" s="20"/>
      <c r="RXQ712" s="20"/>
      <c r="RXR712" s="19"/>
      <c r="RXS712" s="20"/>
      <c r="RXT712" s="20"/>
      <c r="RXU712" s="20"/>
      <c r="RXV712" s="20"/>
      <c r="RXW712" s="20"/>
      <c r="RXX712" s="19"/>
      <c r="RXY712" s="20"/>
      <c r="RXZ712" s="20"/>
      <c r="RYA712" s="20"/>
      <c r="RYB712" s="20"/>
      <c r="RYC712" s="20"/>
      <c r="RYD712" s="19"/>
      <c r="RYE712" s="20"/>
      <c r="RYF712" s="20"/>
      <c r="RYG712" s="20"/>
      <c r="RYH712" s="20"/>
      <c r="RYI712" s="20"/>
      <c r="RYJ712" s="19"/>
      <c r="RYK712" s="20"/>
      <c r="RYL712" s="20"/>
      <c r="RYM712" s="20"/>
      <c r="RYN712" s="20"/>
      <c r="RYO712" s="20"/>
      <c r="RYP712" s="19"/>
      <c r="RYQ712" s="20"/>
      <c r="RYR712" s="20"/>
      <c r="RYS712" s="20"/>
      <c r="RYT712" s="20"/>
      <c r="RYU712" s="20"/>
      <c r="RYV712" s="19"/>
      <c r="RYW712" s="20"/>
      <c r="RYX712" s="20"/>
      <c r="RYY712" s="20"/>
      <c r="RYZ712" s="20"/>
      <c r="RZA712" s="20"/>
      <c r="RZB712" s="19"/>
      <c r="RZC712" s="20"/>
      <c r="RZD712" s="20"/>
      <c r="RZE712" s="20"/>
      <c r="RZF712" s="20"/>
      <c r="RZG712" s="20"/>
      <c r="RZH712" s="19"/>
      <c r="RZI712" s="20"/>
      <c r="RZJ712" s="20"/>
      <c r="RZK712" s="20"/>
      <c r="RZL712" s="20"/>
      <c r="RZM712" s="20"/>
      <c r="RZN712" s="19"/>
      <c r="RZO712" s="20"/>
      <c r="RZP712" s="20"/>
      <c r="RZQ712" s="20"/>
      <c r="RZR712" s="20"/>
      <c r="RZS712" s="20"/>
      <c r="RZT712" s="19"/>
      <c r="RZU712" s="20"/>
      <c r="RZV712" s="20"/>
      <c r="RZW712" s="20"/>
      <c r="RZX712" s="20"/>
      <c r="RZY712" s="20"/>
      <c r="RZZ712" s="19"/>
      <c r="SAA712" s="20"/>
      <c r="SAB712" s="20"/>
      <c r="SAC712" s="20"/>
      <c r="SAD712" s="20"/>
      <c r="SAE712" s="20"/>
      <c r="SAF712" s="19"/>
      <c r="SAG712" s="20"/>
      <c r="SAH712" s="20"/>
      <c r="SAI712" s="20"/>
      <c r="SAJ712" s="20"/>
      <c r="SAK712" s="20"/>
      <c r="SAL712" s="19"/>
      <c r="SAM712" s="20"/>
      <c r="SAN712" s="20"/>
      <c r="SAO712" s="20"/>
      <c r="SAP712" s="20"/>
      <c r="SAQ712" s="20"/>
      <c r="SAR712" s="19"/>
      <c r="SAS712" s="20"/>
      <c r="SAT712" s="20"/>
      <c r="SAU712" s="20"/>
      <c r="SAV712" s="20"/>
      <c r="SAW712" s="20"/>
      <c r="SAX712" s="19"/>
      <c r="SAY712" s="20"/>
      <c r="SAZ712" s="20"/>
      <c r="SBA712" s="20"/>
      <c r="SBB712" s="20"/>
      <c r="SBC712" s="20"/>
      <c r="SBD712" s="19"/>
      <c r="SBE712" s="20"/>
      <c r="SBF712" s="20"/>
      <c r="SBG712" s="20"/>
      <c r="SBH712" s="20"/>
      <c r="SBI712" s="20"/>
      <c r="SBJ712" s="19"/>
      <c r="SBK712" s="20"/>
      <c r="SBL712" s="20"/>
      <c r="SBM712" s="20"/>
      <c r="SBN712" s="20"/>
      <c r="SBO712" s="20"/>
      <c r="SBP712" s="19"/>
      <c r="SBQ712" s="20"/>
      <c r="SBR712" s="20"/>
      <c r="SBS712" s="20"/>
      <c r="SBT712" s="20"/>
      <c r="SBU712" s="20"/>
      <c r="SBV712" s="19"/>
      <c r="SBW712" s="20"/>
      <c r="SBX712" s="20"/>
      <c r="SBY712" s="20"/>
      <c r="SBZ712" s="20"/>
      <c r="SCA712" s="20"/>
      <c r="SCB712" s="19"/>
      <c r="SCC712" s="20"/>
      <c r="SCD712" s="20"/>
      <c r="SCE712" s="20"/>
      <c r="SCF712" s="20"/>
      <c r="SCG712" s="20"/>
      <c r="SCH712" s="19"/>
      <c r="SCI712" s="20"/>
      <c r="SCJ712" s="20"/>
      <c r="SCK712" s="20"/>
      <c r="SCL712" s="20"/>
      <c r="SCM712" s="20"/>
      <c r="SCN712" s="19"/>
      <c r="SCO712" s="20"/>
      <c r="SCP712" s="20"/>
      <c r="SCQ712" s="20"/>
      <c r="SCR712" s="20"/>
      <c r="SCS712" s="20"/>
      <c r="SCT712" s="19"/>
      <c r="SCU712" s="20"/>
      <c r="SCV712" s="20"/>
      <c r="SCW712" s="20"/>
      <c r="SCX712" s="20"/>
      <c r="SCY712" s="20"/>
      <c r="SCZ712" s="19"/>
      <c r="SDA712" s="20"/>
      <c r="SDB712" s="20"/>
      <c r="SDC712" s="20"/>
      <c r="SDD712" s="20"/>
      <c r="SDE712" s="20"/>
      <c r="SDF712" s="19"/>
      <c r="SDG712" s="20"/>
      <c r="SDH712" s="20"/>
      <c r="SDI712" s="20"/>
      <c r="SDJ712" s="20"/>
      <c r="SDK712" s="20"/>
      <c r="SDL712" s="19"/>
      <c r="SDM712" s="20"/>
      <c r="SDN712" s="20"/>
      <c r="SDO712" s="20"/>
      <c r="SDP712" s="20"/>
      <c r="SDQ712" s="20"/>
      <c r="SDR712" s="19"/>
      <c r="SDS712" s="20"/>
      <c r="SDT712" s="20"/>
      <c r="SDU712" s="20"/>
      <c r="SDV712" s="20"/>
      <c r="SDW712" s="20"/>
      <c r="SDX712" s="19"/>
      <c r="SDY712" s="20"/>
      <c r="SDZ712" s="20"/>
      <c r="SEA712" s="20"/>
      <c r="SEB712" s="20"/>
      <c r="SEC712" s="20"/>
      <c r="SED712" s="19"/>
      <c r="SEE712" s="20"/>
      <c r="SEF712" s="20"/>
      <c r="SEG712" s="20"/>
      <c r="SEH712" s="20"/>
      <c r="SEI712" s="20"/>
      <c r="SEJ712" s="19"/>
      <c r="SEK712" s="20"/>
      <c r="SEL712" s="20"/>
      <c r="SEM712" s="20"/>
      <c r="SEN712" s="20"/>
      <c r="SEO712" s="20"/>
      <c r="SEP712" s="19"/>
      <c r="SEQ712" s="20"/>
      <c r="SER712" s="20"/>
      <c r="SES712" s="20"/>
      <c r="SET712" s="20"/>
      <c r="SEU712" s="20"/>
      <c r="SEV712" s="19"/>
      <c r="SEW712" s="20"/>
      <c r="SEX712" s="20"/>
      <c r="SEY712" s="20"/>
      <c r="SEZ712" s="20"/>
      <c r="SFA712" s="20"/>
      <c r="SFB712" s="19"/>
      <c r="SFC712" s="20"/>
      <c r="SFD712" s="20"/>
      <c r="SFE712" s="20"/>
      <c r="SFF712" s="20"/>
      <c r="SFG712" s="20"/>
      <c r="SFH712" s="19"/>
      <c r="SFI712" s="20"/>
      <c r="SFJ712" s="20"/>
      <c r="SFK712" s="20"/>
      <c r="SFL712" s="20"/>
      <c r="SFM712" s="20"/>
      <c r="SFN712" s="19"/>
      <c r="SFO712" s="20"/>
      <c r="SFP712" s="20"/>
      <c r="SFQ712" s="20"/>
      <c r="SFR712" s="20"/>
      <c r="SFS712" s="20"/>
      <c r="SFT712" s="19"/>
      <c r="SFU712" s="20"/>
      <c r="SFV712" s="20"/>
      <c r="SFW712" s="20"/>
      <c r="SFX712" s="20"/>
      <c r="SFY712" s="20"/>
      <c r="SFZ712" s="19"/>
      <c r="SGA712" s="20"/>
      <c r="SGB712" s="20"/>
      <c r="SGC712" s="20"/>
      <c r="SGD712" s="20"/>
      <c r="SGE712" s="20"/>
      <c r="SGF712" s="19"/>
      <c r="SGG712" s="20"/>
      <c r="SGH712" s="20"/>
      <c r="SGI712" s="20"/>
      <c r="SGJ712" s="20"/>
      <c r="SGK712" s="20"/>
      <c r="SGL712" s="19"/>
      <c r="SGM712" s="20"/>
      <c r="SGN712" s="20"/>
      <c r="SGO712" s="20"/>
      <c r="SGP712" s="20"/>
      <c r="SGQ712" s="20"/>
      <c r="SGR712" s="19"/>
      <c r="SGS712" s="20"/>
      <c r="SGT712" s="20"/>
      <c r="SGU712" s="20"/>
      <c r="SGV712" s="20"/>
      <c r="SGW712" s="20"/>
      <c r="SGX712" s="19"/>
      <c r="SGY712" s="20"/>
      <c r="SGZ712" s="20"/>
      <c r="SHA712" s="20"/>
      <c r="SHB712" s="20"/>
      <c r="SHC712" s="20"/>
      <c r="SHD712" s="19"/>
      <c r="SHE712" s="20"/>
      <c r="SHF712" s="20"/>
      <c r="SHG712" s="20"/>
      <c r="SHH712" s="20"/>
      <c r="SHI712" s="20"/>
      <c r="SHJ712" s="19"/>
      <c r="SHK712" s="20"/>
      <c r="SHL712" s="20"/>
      <c r="SHM712" s="20"/>
      <c r="SHN712" s="20"/>
      <c r="SHO712" s="20"/>
      <c r="SHP712" s="19"/>
      <c r="SHQ712" s="20"/>
      <c r="SHR712" s="20"/>
      <c r="SHS712" s="20"/>
      <c r="SHT712" s="20"/>
      <c r="SHU712" s="20"/>
      <c r="SHV712" s="19"/>
      <c r="SHW712" s="20"/>
      <c r="SHX712" s="20"/>
      <c r="SHY712" s="20"/>
      <c r="SHZ712" s="20"/>
      <c r="SIA712" s="20"/>
      <c r="SIB712" s="19"/>
      <c r="SIC712" s="20"/>
      <c r="SID712" s="20"/>
      <c r="SIE712" s="20"/>
      <c r="SIF712" s="20"/>
      <c r="SIG712" s="20"/>
      <c r="SIH712" s="19"/>
      <c r="SII712" s="20"/>
      <c r="SIJ712" s="20"/>
      <c r="SIK712" s="20"/>
      <c r="SIL712" s="20"/>
      <c r="SIM712" s="20"/>
      <c r="SIN712" s="19"/>
      <c r="SIO712" s="20"/>
      <c r="SIP712" s="20"/>
      <c r="SIQ712" s="20"/>
      <c r="SIR712" s="20"/>
      <c r="SIS712" s="20"/>
      <c r="SIT712" s="19"/>
      <c r="SIU712" s="20"/>
      <c r="SIV712" s="20"/>
      <c r="SIW712" s="20"/>
      <c r="SIX712" s="20"/>
      <c r="SIY712" s="20"/>
      <c r="SIZ712" s="19"/>
      <c r="SJA712" s="20"/>
      <c r="SJB712" s="20"/>
      <c r="SJC712" s="20"/>
      <c r="SJD712" s="20"/>
      <c r="SJE712" s="20"/>
      <c r="SJF712" s="19"/>
      <c r="SJG712" s="20"/>
      <c r="SJH712" s="20"/>
      <c r="SJI712" s="20"/>
      <c r="SJJ712" s="20"/>
      <c r="SJK712" s="20"/>
      <c r="SJL712" s="19"/>
      <c r="SJM712" s="20"/>
      <c r="SJN712" s="20"/>
      <c r="SJO712" s="20"/>
      <c r="SJP712" s="20"/>
      <c r="SJQ712" s="20"/>
      <c r="SJR712" s="19"/>
      <c r="SJS712" s="20"/>
      <c r="SJT712" s="20"/>
      <c r="SJU712" s="20"/>
      <c r="SJV712" s="20"/>
      <c r="SJW712" s="20"/>
      <c r="SJX712" s="19"/>
      <c r="SJY712" s="20"/>
      <c r="SJZ712" s="20"/>
      <c r="SKA712" s="20"/>
      <c r="SKB712" s="20"/>
      <c r="SKC712" s="20"/>
      <c r="SKD712" s="19"/>
      <c r="SKE712" s="20"/>
      <c r="SKF712" s="20"/>
      <c r="SKG712" s="20"/>
      <c r="SKH712" s="20"/>
      <c r="SKI712" s="20"/>
      <c r="SKJ712" s="19"/>
      <c r="SKK712" s="20"/>
      <c r="SKL712" s="20"/>
      <c r="SKM712" s="20"/>
      <c r="SKN712" s="20"/>
      <c r="SKO712" s="20"/>
      <c r="SKP712" s="19"/>
      <c r="SKQ712" s="20"/>
      <c r="SKR712" s="20"/>
      <c r="SKS712" s="20"/>
      <c r="SKT712" s="20"/>
      <c r="SKU712" s="20"/>
      <c r="SKV712" s="19"/>
      <c r="SKW712" s="20"/>
      <c r="SKX712" s="20"/>
      <c r="SKY712" s="20"/>
      <c r="SKZ712" s="20"/>
      <c r="SLA712" s="20"/>
      <c r="SLB712" s="19"/>
      <c r="SLC712" s="20"/>
      <c r="SLD712" s="20"/>
      <c r="SLE712" s="20"/>
      <c r="SLF712" s="20"/>
      <c r="SLG712" s="20"/>
      <c r="SLH712" s="19"/>
      <c r="SLI712" s="20"/>
      <c r="SLJ712" s="20"/>
      <c r="SLK712" s="20"/>
      <c r="SLL712" s="20"/>
      <c r="SLM712" s="20"/>
      <c r="SLN712" s="19"/>
      <c r="SLO712" s="20"/>
      <c r="SLP712" s="20"/>
      <c r="SLQ712" s="20"/>
      <c r="SLR712" s="20"/>
      <c r="SLS712" s="20"/>
      <c r="SLT712" s="19"/>
      <c r="SLU712" s="20"/>
      <c r="SLV712" s="20"/>
      <c r="SLW712" s="20"/>
      <c r="SLX712" s="20"/>
      <c r="SLY712" s="20"/>
      <c r="SLZ712" s="19"/>
      <c r="SMA712" s="20"/>
      <c r="SMB712" s="20"/>
      <c r="SMC712" s="20"/>
      <c r="SMD712" s="20"/>
      <c r="SME712" s="20"/>
      <c r="SMF712" s="19"/>
      <c r="SMG712" s="20"/>
      <c r="SMH712" s="20"/>
      <c r="SMI712" s="20"/>
      <c r="SMJ712" s="20"/>
      <c r="SMK712" s="20"/>
      <c r="SML712" s="19"/>
      <c r="SMM712" s="20"/>
      <c r="SMN712" s="20"/>
      <c r="SMO712" s="20"/>
      <c r="SMP712" s="20"/>
      <c r="SMQ712" s="20"/>
      <c r="SMR712" s="19"/>
      <c r="SMS712" s="20"/>
      <c r="SMT712" s="20"/>
      <c r="SMU712" s="20"/>
      <c r="SMV712" s="20"/>
      <c r="SMW712" s="20"/>
      <c r="SMX712" s="19"/>
      <c r="SMY712" s="20"/>
      <c r="SMZ712" s="20"/>
      <c r="SNA712" s="20"/>
      <c r="SNB712" s="20"/>
      <c r="SNC712" s="20"/>
      <c r="SND712" s="19"/>
      <c r="SNE712" s="20"/>
      <c r="SNF712" s="20"/>
      <c r="SNG712" s="20"/>
      <c r="SNH712" s="20"/>
      <c r="SNI712" s="20"/>
      <c r="SNJ712" s="19"/>
      <c r="SNK712" s="20"/>
      <c r="SNL712" s="20"/>
      <c r="SNM712" s="20"/>
      <c r="SNN712" s="20"/>
      <c r="SNO712" s="20"/>
      <c r="SNP712" s="19"/>
      <c r="SNQ712" s="20"/>
      <c r="SNR712" s="20"/>
      <c r="SNS712" s="20"/>
      <c r="SNT712" s="20"/>
      <c r="SNU712" s="20"/>
      <c r="SNV712" s="19"/>
      <c r="SNW712" s="20"/>
      <c r="SNX712" s="20"/>
      <c r="SNY712" s="20"/>
      <c r="SNZ712" s="20"/>
      <c r="SOA712" s="20"/>
      <c r="SOB712" s="19"/>
      <c r="SOC712" s="20"/>
      <c r="SOD712" s="20"/>
      <c r="SOE712" s="20"/>
      <c r="SOF712" s="20"/>
      <c r="SOG712" s="20"/>
      <c r="SOH712" s="19"/>
      <c r="SOI712" s="20"/>
      <c r="SOJ712" s="20"/>
      <c r="SOK712" s="20"/>
      <c r="SOL712" s="20"/>
      <c r="SOM712" s="20"/>
      <c r="SON712" s="19"/>
      <c r="SOO712" s="20"/>
      <c r="SOP712" s="20"/>
      <c r="SOQ712" s="20"/>
      <c r="SOR712" s="20"/>
      <c r="SOS712" s="20"/>
      <c r="SOT712" s="19"/>
      <c r="SOU712" s="20"/>
      <c r="SOV712" s="20"/>
      <c r="SOW712" s="20"/>
      <c r="SOX712" s="20"/>
      <c r="SOY712" s="20"/>
      <c r="SOZ712" s="19"/>
      <c r="SPA712" s="20"/>
      <c r="SPB712" s="20"/>
      <c r="SPC712" s="20"/>
      <c r="SPD712" s="20"/>
      <c r="SPE712" s="20"/>
      <c r="SPF712" s="19"/>
      <c r="SPG712" s="20"/>
      <c r="SPH712" s="20"/>
      <c r="SPI712" s="20"/>
      <c r="SPJ712" s="20"/>
      <c r="SPK712" s="20"/>
      <c r="SPL712" s="19"/>
      <c r="SPM712" s="20"/>
      <c r="SPN712" s="20"/>
      <c r="SPO712" s="20"/>
      <c r="SPP712" s="20"/>
      <c r="SPQ712" s="20"/>
      <c r="SPR712" s="19"/>
      <c r="SPS712" s="20"/>
      <c r="SPT712" s="20"/>
      <c r="SPU712" s="20"/>
      <c r="SPV712" s="20"/>
      <c r="SPW712" s="20"/>
      <c r="SPX712" s="19"/>
      <c r="SPY712" s="20"/>
      <c r="SPZ712" s="20"/>
      <c r="SQA712" s="20"/>
      <c r="SQB712" s="20"/>
      <c r="SQC712" s="20"/>
      <c r="SQD712" s="19"/>
      <c r="SQE712" s="20"/>
      <c r="SQF712" s="20"/>
      <c r="SQG712" s="20"/>
      <c r="SQH712" s="20"/>
      <c r="SQI712" s="20"/>
      <c r="SQJ712" s="19"/>
      <c r="SQK712" s="20"/>
      <c r="SQL712" s="20"/>
      <c r="SQM712" s="20"/>
      <c r="SQN712" s="20"/>
      <c r="SQO712" s="20"/>
      <c r="SQP712" s="19"/>
      <c r="SQQ712" s="20"/>
      <c r="SQR712" s="20"/>
      <c r="SQS712" s="20"/>
      <c r="SQT712" s="20"/>
      <c r="SQU712" s="20"/>
      <c r="SQV712" s="19"/>
      <c r="SQW712" s="20"/>
      <c r="SQX712" s="20"/>
      <c r="SQY712" s="20"/>
      <c r="SQZ712" s="20"/>
      <c r="SRA712" s="20"/>
      <c r="SRB712" s="19"/>
      <c r="SRC712" s="20"/>
      <c r="SRD712" s="20"/>
      <c r="SRE712" s="20"/>
      <c r="SRF712" s="20"/>
      <c r="SRG712" s="20"/>
      <c r="SRH712" s="19"/>
      <c r="SRI712" s="20"/>
      <c r="SRJ712" s="20"/>
      <c r="SRK712" s="20"/>
      <c r="SRL712" s="20"/>
      <c r="SRM712" s="20"/>
      <c r="SRN712" s="19"/>
      <c r="SRO712" s="20"/>
      <c r="SRP712" s="20"/>
      <c r="SRQ712" s="20"/>
      <c r="SRR712" s="20"/>
      <c r="SRS712" s="20"/>
      <c r="SRT712" s="19"/>
      <c r="SRU712" s="20"/>
      <c r="SRV712" s="20"/>
      <c r="SRW712" s="20"/>
      <c r="SRX712" s="20"/>
      <c r="SRY712" s="20"/>
      <c r="SRZ712" s="19"/>
      <c r="SSA712" s="20"/>
      <c r="SSB712" s="20"/>
      <c r="SSC712" s="20"/>
      <c r="SSD712" s="20"/>
      <c r="SSE712" s="20"/>
      <c r="SSF712" s="19"/>
      <c r="SSG712" s="20"/>
      <c r="SSH712" s="20"/>
      <c r="SSI712" s="20"/>
      <c r="SSJ712" s="20"/>
      <c r="SSK712" s="20"/>
      <c r="SSL712" s="19"/>
      <c r="SSM712" s="20"/>
      <c r="SSN712" s="20"/>
      <c r="SSO712" s="20"/>
      <c r="SSP712" s="20"/>
      <c r="SSQ712" s="20"/>
      <c r="SSR712" s="19"/>
      <c r="SSS712" s="20"/>
      <c r="SST712" s="20"/>
      <c r="SSU712" s="20"/>
      <c r="SSV712" s="20"/>
      <c r="SSW712" s="20"/>
      <c r="SSX712" s="19"/>
      <c r="SSY712" s="20"/>
      <c r="SSZ712" s="20"/>
      <c r="STA712" s="20"/>
      <c r="STB712" s="20"/>
      <c r="STC712" s="20"/>
      <c r="STD712" s="19"/>
      <c r="STE712" s="20"/>
      <c r="STF712" s="20"/>
      <c r="STG712" s="20"/>
      <c r="STH712" s="20"/>
      <c r="STI712" s="20"/>
      <c r="STJ712" s="19"/>
      <c r="STK712" s="20"/>
      <c r="STL712" s="20"/>
      <c r="STM712" s="20"/>
      <c r="STN712" s="20"/>
      <c r="STO712" s="20"/>
      <c r="STP712" s="19"/>
      <c r="STQ712" s="20"/>
      <c r="STR712" s="20"/>
      <c r="STS712" s="20"/>
      <c r="STT712" s="20"/>
      <c r="STU712" s="20"/>
      <c r="STV712" s="19"/>
      <c r="STW712" s="20"/>
      <c r="STX712" s="20"/>
      <c r="STY712" s="20"/>
      <c r="STZ712" s="20"/>
      <c r="SUA712" s="20"/>
      <c r="SUB712" s="19"/>
      <c r="SUC712" s="20"/>
      <c r="SUD712" s="20"/>
      <c r="SUE712" s="20"/>
      <c r="SUF712" s="20"/>
      <c r="SUG712" s="20"/>
      <c r="SUH712" s="19"/>
      <c r="SUI712" s="20"/>
      <c r="SUJ712" s="20"/>
      <c r="SUK712" s="20"/>
      <c r="SUL712" s="20"/>
      <c r="SUM712" s="20"/>
      <c r="SUN712" s="19"/>
      <c r="SUO712" s="20"/>
      <c r="SUP712" s="20"/>
      <c r="SUQ712" s="20"/>
      <c r="SUR712" s="20"/>
      <c r="SUS712" s="20"/>
      <c r="SUT712" s="19"/>
      <c r="SUU712" s="20"/>
      <c r="SUV712" s="20"/>
      <c r="SUW712" s="20"/>
      <c r="SUX712" s="20"/>
      <c r="SUY712" s="20"/>
      <c r="SUZ712" s="19"/>
      <c r="SVA712" s="20"/>
      <c r="SVB712" s="20"/>
      <c r="SVC712" s="20"/>
      <c r="SVD712" s="20"/>
      <c r="SVE712" s="20"/>
      <c r="SVF712" s="19"/>
      <c r="SVG712" s="20"/>
      <c r="SVH712" s="20"/>
      <c r="SVI712" s="20"/>
      <c r="SVJ712" s="20"/>
      <c r="SVK712" s="20"/>
      <c r="SVL712" s="19"/>
      <c r="SVM712" s="20"/>
      <c r="SVN712" s="20"/>
      <c r="SVO712" s="20"/>
      <c r="SVP712" s="20"/>
      <c r="SVQ712" s="20"/>
      <c r="SVR712" s="19"/>
      <c r="SVS712" s="20"/>
      <c r="SVT712" s="20"/>
      <c r="SVU712" s="20"/>
      <c r="SVV712" s="20"/>
      <c r="SVW712" s="20"/>
      <c r="SVX712" s="19"/>
      <c r="SVY712" s="20"/>
      <c r="SVZ712" s="20"/>
      <c r="SWA712" s="20"/>
      <c r="SWB712" s="20"/>
      <c r="SWC712" s="20"/>
      <c r="SWD712" s="19"/>
      <c r="SWE712" s="20"/>
      <c r="SWF712" s="20"/>
      <c r="SWG712" s="20"/>
      <c r="SWH712" s="20"/>
      <c r="SWI712" s="20"/>
      <c r="SWJ712" s="19"/>
      <c r="SWK712" s="20"/>
      <c r="SWL712" s="20"/>
      <c r="SWM712" s="20"/>
      <c r="SWN712" s="20"/>
      <c r="SWO712" s="20"/>
      <c r="SWP712" s="19"/>
      <c r="SWQ712" s="20"/>
      <c r="SWR712" s="20"/>
      <c r="SWS712" s="20"/>
      <c r="SWT712" s="20"/>
      <c r="SWU712" s="20"/>
      <c r="SWV712" s="19"/>
      <c r="SWW712" s="20"/>
      <c r="SWX712" s="20"/>
      <c r="SWY712" s="20"/>
      <c r="SWZ712" s="20"/>
      <c r="SXA712" s="20"/>
      <c r="SXB712" s="19"/>
      <c r="SXC712" s="20"/>
      <c r="SXD712" s="20"/>
      <c r="SXE712" s="20"/>
      <c r="SXF712" s="20"/>
      <c r="SXG712" s="20"/>
      <c r="SXH712" s="19"/>
      <c r="SXI712" s="20"/>
      <c r="SXJ712" s="20"/>
      <c r="SXK712" s="20"/>
      <c r="SXL712" s="20"/>
      <c r="SXM712" s="20"/>
      <c r="SXN712" s="19"/>
      <c r="SXO712" s="20"/>
      <c r="SXP712" s="20"/>
      <c r="SXQ712" s="20"/>
      <c r="SXR712" s="20"/>
      <c r="SXS712" s="20"/>
      <c r="SXT712" s="19"/>
      <c r="SXU712" s="20"/>
      <c r="SXV712" s="20"/>
      <c r="SXW712" s="20"/>
      <c r="SXX712" s="20"/>
      <c r="SXY712" s="20"/>
      <c r="SXZ712" s="19"/>
      <c r="SYA712" s="20"/>
      <c r="SYB712" s="20"/>
      <c r="SYC712" s="20"/>
      <c r="SYD712" s="20"/>
      <c r="SYE712" s="20"/>
      <c r="SYF712" s="19"/>
      <c r="SYG712" s="20"/>
      <c r="SYH712" s="20"/>
      <c r="SYI712" s="20"/>
      <c r="SYJ712" s="20"/>
      <c r="SYK712" s="20"/>
      <c r="SYL712" s="19"/>
      <c r="SYM712" s="20"/>
      <c r="SYN712" s="20"/>
      <c r="SYO712" s="20"/>
      <c r="SYP712" s="20"/>
      <c r="SYQ712" s="20"/>
      <c r="SYR712" s="19"/>
      <c r="SYS712" s="20"/>
      <c r="SYT712" s="20"/>
      <c r="SYU712" s="20"/>
      <c r="SYV712" s="20"/>
      <c r="SYW712" s="20"/>
      <c r="SYX712" s="19"/>
      <c r="SYY712" s="20"/>
      <c r="SYZ712" s="20"/>
      <c r="SZA712" s="20"/>
      <c r="SZB712" s="20"/>
      <c r="SZC712" s="20"/>
      <c r="SZD712" s="19"/>
      <c r="SZE712" s="20"/>
      <c r="SZF712" s="20"/>
      <c r="SZG712" s="20"/>
      <c r="SZH712" s="20"/>
      <c r="SZI712" s="20"/>
      <c r="SZJ712" s="19"/>
      <c r="SZK712" s="20"/>
      <c r="SZL712" s="20"/>
      <c r="SZM712" s="20"/>
      <c r="SZN712" s="20"/>
      <c r="SZO712" s="20"/>
      <c r="SZP712" s="19"/>
      <c r="SZQ712" s="20"/>
      <c r="SZR712" s="20"/>
      <c r="SZS712" s="20"/>
      <c r="SZT712" s="20"/>
      <c r="SZU712" s="20"/>
      <c r="SZV712" s="19"/>
      <c r="SZW712" s="20"/>
      <c r="SZX712" s="20"/>
      <c r="SZY712" s="20"/>
      <c r="SZZ712" s="20"/>
      <c r="TAA712" s="20"/>
      <c r="TAB712" s="19"/>
      <c r="TAC712" s="20"/>
      <c r="TAD712" s="20"/>
      <c r="TAE712" s="20"/>
      <c r="TAF712" s="20"/>
      <c r="TAG712" s="20"/>
      <c r="TAH712" s="19"/>
      <c r="TAI712" s="20"/>
      <c r="TAJ712" s="20"/>
      <c r="TAK712" s="20"/>
      <c r="TAL712" s="20"/>
      <c r="TAM712" s="20"/>
      <c r="TAN712" s="19"/>
      <c r="TAO712" s="20"/>
      <c r="TAP712" s="20"/>
      <c r="TAQ712" s="20"/>
      <c r="TAR712" s="20"/>
      <c r="TAS712" s="20"/>
      <c r="TAT712" s="19"/>
      <c r="TAU712" s="20"/>
      <c r="TAV712" s="20"/>
      <c r="TAW712" s="20"/>
      <c r="TAX712" s="20"/>
      <c r="TAY712" s="20"/>
      <c r="TAZ712" s="19"/>
      <c r="TBA712" s="20"/>
      <c r="TBB712" s="20"/>
      <c r="TBC712" s="20"/>
      <c r="TBD712" s="20"/>
      <c r="TBE712" s="20"/>
      <c r="TBF712" s="19"/>
      <c r="TBG712" s="20"/>
      <c r="TBH712" s="20"/>
      <c r="TBI712" s="20"/>
      <c r="TBJ712" s="20"/>
      <c r="TBK712" s="20"/>
      <c r="TBL712" s="19"/>
      <c r="TBM712" s="20"/>
      <c r="TBN712" s="20"/>
      <c r="TBO712" s="20"/>
      <c r="TBP712" s="20"/>
      <c r="TBQ712" s="20"/>
      <c r="TBR712" s="19"/>
      <c r="TBS712" s="20"/>
      <c r="TBT712" s="20"/>
      <c r="TBU712" s="20"/>
      <c r="TBV712" s="20"/>
      <c r="TBW712" s="20"/>
      <c r="TBX712" s="19"/>
      <c r="TBY712" s="20"/>
      <c r="TBZ712" s="20"/>
      <c r="TCA712" s="20"/>
      <c r="TCB712" s="20"/>
      <c r="TCC712" s="20"/>
      <c r="TCD712" s="19"/>
      <c r="TCE712" s="20"/>
      <c r="TCF712" s="20"/>
      <c r="TCG712" s="20"/>
      <c r="TCH712" s="20"/>
      <c r="TCI712" s="20"/>
      <c r="TCJ712" s="19"/>
      <c r="TCK712" s="20"/>
      <c r="TCL712" s="20"/>
      <c r="TCM712" s="20"/>
      <c r="TCN712" s="20"/>
      <c r="TCO712" s="20"/>
      <c r="TCP712" s="19"/>
      <c r="TCQ712" s="20"/>
      <c r="TCR712" s="20"/>
      <c r="TCS712" s="20"/>
      <c r="TCT712" s="20"/>
      <c r="TCU712" s="20"/>
      <c r="TCV712" s="19"/>
      <c r="TCW712" s="20"/>
      <c r="TCX712" s="20"/>
      <c r="TCY712" s="20"/>
      <c r="TCZ712" s="20"/>
      <c r="TDA712" s="20"/>
      <c r="TDB712" s="19"/>
      <c r="TDC712" s="20"/>
      <c r="TDD712" s="20"/>
      <c r="TDE712" s="20"/>
      <c r="TDF712" s="20"/>
      <c r="TDG712" s="20"/>
      <c r="TDH712" s="19"/>
      <c r="TDI712" s="20"/>
      <c r="TDJ712" s="20"/>
      <c r="TDK712" s="20"/>
      <c r="TDL712" s="20"/>
      <c r="TDM712" s="20"/>
      <c r="TDN712" s="19"/>
      <c r="TDO712" s="20"/>
      <c r="TDP712" s="20"/>
      <c r="TDQ712" s="20"/>
      <c r="TDR712" s="20"/>
      <c r="TDS712" s="20"/>
      <c r="TDT712" s="19"/>
      <c r="TDU712" s="20"/>
      <c r="TDV712" s="20"/>
      <c r="TDW712" s="20"/>
      <c r="TDX712" s="20"/>
      <c r="TDY712" s="20"/>
      <c r="TDZ712" s="19"/>
      <c r="TEA712" s="20"/>
      <c r="TEB712" s="20"/>
      <c r="TEC712" s="20"/>
      <c r="TED712" s="20"/>
      <c r="TEE712" s="20"/>
      <c r="TEF712" s="19"/>
      <c r="TEG712" s="20"/>
      <c r="TEH712" s="20"/>
      <c r="TEI712" s="20"/>
      <c r="TEJ712" s="20"/>
      <c r="TEK712" s="20"/>
      <c r="TEL712" s="19"/>
      <c r="TEM712" s="20"/>
      <c r="TEN712" s="20"/>
      <c r="TEO712" s="20"/>
      <c r="TEP712" s="20"/>
      <c r="TEQ712" s="20"/>
      <c r="TER712" s="19"/>
      <c r="TES712" s="20"/>
      <c r="TET712" s="20"/>
      <c r="TEU712" s="20"/>
      <c r="TEV712" s="20"/>
      <c r="TEW712" s="20"/>
      <c r="TEX712" s="19"/>
      <c r="TEY712" s="20"/>
      <c r="TEZ712" s="20"/>
      <c r="TFA712" s="20"/>
      <c r="TFB712" s="20"/>
      <c r="TFC712" s="20"/>
      <c r="TFD712" s="19"/>
      <c r="TFE712" s="20"/>
      <c r="TFF712" s="20"/>
      <c r="TFG712" s="20"/>
      <c r="TFH712" s="20"/>
      <c r="TFI712" s="20"/>
      <c r="TFJ712" s="19"/>
      <c r="TFK712" s="20"/>
      <c r="TFL712" s="20"/>
      <c r="TFM712" s="20"/>
      <c r="TFN712" s="20"/>
      <c r="TFO712" s="20"/>
      <c r="TFP712" s="19"/>
      <c r="TFQ712" s="20"/>
      <c r="TFR712" s="20"/>
      <c r="TFS712" s="20"/>
      <c r="TFT712" s="20"/>
      <c r="TFU712" s="20"/>
      <c r="TFV712" s="19"/>
      <c r="TFW712" s="20"/>
      <c r="TFX712" s="20"/>
      <c r="TFY712" s="20"/>
      <c r="TFZ712" s="20"/>
      <c r="TGA712" s="20"/>
      <c r="TGB712" s="19"/>
      <c r="TGC712" s="20"/>
      <c r="TGD712" s="20"/>
      <c r="TGE712" s="20"/>
      <c r="TGF712" s="20"/>
      <c r="TGG712" s="20"/>
      <c r="TGH712" s="19"/>
      <c r="TGI712" s="20"/>
      <c r="TGJ712" s="20"/>
      <c r="TGK712" s="20"/>
      <c r="TGL712" s="20"/>
      <c r="TGM712" s="20"/>
      <c r="TGN712" s="19"/>
      <c r="TGO712" s="20"/>
      <c r="TGP712" s="20"/>
      <c r="TGQ712" s="20"/>
      <c r="TGR712" s="20"/>
      <c r="TGS712" s="20"/>
      <c r="TGT712" s="19"/>
      <c r="TGU712" s="20"/>
      <c r="TGV712" s="20"/>
      <c r="TGW712" s="20"/>
      <c r="TGX712" s="20"/>
      <c r="TGY712" s="20"/>
      <c r="TGZ712" s="19"/>
      <c r="THA712" s="20"/>
      <c r="THB712" s="20"/>
      <c r="THC712" s="20"/>
      <c r="THD712" s="20"/>
      <c r="THE712" s="20"/>
      <c r="THF712" s="19"/>
      <c r="THG712" s="20"/>
      <c r="THH712" s="20"/>
      <c r="THI712" s="20"/>
      <c r="THJ712" s="20"/>
      <c r="THK712" s="20"/>
      <c r="THL712" s="19"/>
      <c r="THM712" s="20"/>
      <c r="THN712" s="20"/>
      <c r="THO712" s="20"/>
      <c r="THP712" s="20"/>
      <c r="THQ712" s="20"/>
      <c r="THR712" s="19"/>
      <c r="THS712" s="20"/>
      <c r="THT712" s="20"/>
      <c r="THU712" s="20"/>
      <c r="THV712" s="20"/>
      <c r="THW712" s="20"/>
      <c r="THX712" s="19"/>
      <c r="THY712" s="20"/>
      <c r="THZ712" s="20"/>
      <c r="TIA712" s="20"/>
      <c r="TIB712" s="20"/>
      <c r="TIC712" s="20"/>
      <c r="TID712" s="19"/>
      <c r="TIE712" s="20"/>
      <c r="TIF712" s="20"/>
      <c r="TIG712" s="20"/>
      <c r="TIH712" s="20"/>
      <c r="TII712" s="20"/>
      <c r="TIJ712" s="19"/>
      <c r="TIK712" s="20"/>
      <c r="TIL712" s="20"/>
      <c r="TIM712" s="20"/>
      <c r="TIN712" s="20"/>
      <c r="TIO712" s="20"/>
      <c r="TIP712" s="19"/>
      <c r="TIQ712" s="20"/>
      <c r="TIR712" s="20"/>
      <c r="TIS712" s="20"/>
      <c r="TIT712" s="20"/>
      <c r="TIU712" s="20"/>
      <c r="TIV712" s="19"/>
      <c r="TIW712" s="20"/>
      <c r="TIX712" s="20"/>
      <c r="TIY712" s="20"/>
      <c r="TIZ712" s="20"/>
      <c r="TJA712" s="20"/>
      <c r="TJB712" s="19"/>
      <c r="TJC712" s="20"/>
      <c r="TJD712" s="20"/>
      <c r="TJE712" s="20"/>
      <c r="TJF712" s="20"/>
      <c r="TJG712" s="20"/>
      <c r="TJH712" s="19"/>
      <c r="TJI712" s="20"/>
      <c r="TJJ712" s="20"/>
      <c r="TJK712" s="20"/>
      <c r="TJL712" s="20"/>
      <c r="TJM712" s="20"/>
      <c r="TJN712" s="19"/>
      <c r="TJO712" s="20"/>
      <c r="TJP712" s="20"/>
      <c r="TJQ712" s="20"/>
      <c r="TJR712" s="20"/>
      <c r="TJS712" s="20"/>
      <c r="TJT712" s="19"/>
      <c r="TJU712" s="20"/>
      <c r="TJV712" s="20"/>
      <c r="TJW712" s="20"/>
      <c r="TJX712" s="20"/>
      <c r="TJY712" s="20"/>
      <c r="TJZ712" s="19"/>
      <c r="TKA712" s="20"/>
      <c r="TKB712" s="20"/>
      <c r="TKC712" s="20"/>
      <c r="TKD712" s="20"/>
      <c r="TKE712" s="20"/>
      <c r="TKF712" s="19"/>
      <c r="TKG712" s="20"/>
      <c r="TKH712" s="20"/>
      <c r="TKI712" s="20"/>
      <c r="TKJ712" s="20"/>
      <c r="TKK712" s="20"/>
      <c r="TKL712" s="19"/>
      <c r="TKM712" s="20"/>
      <c r="TKN712" s="20"/>
      <c r="TKO712" s="20"/>
      <c r="TKP712" s="20"/>
      <c r="TKQ712" s="20"/>
      <c r="TKR712" s="19"/>
      <c r="TKS712" s="20"/>
      <c r="TKT712" s="20"/>
      <c r="TKU712" s="20"/>
      <c r="TKV712" s="20"/>
      <c r="TKW712" s="20"/>
      <c r="TKX712" s="19"/>
      <c r="TKY712" s="20"/>
      <c r="TKZ712" s="20"/>
      <c r="TLA712" s="20"/>
      <c r="TLB712" s="20"/>
      <c r="TLC712" s="20"/>
      <c r="TLD712" s="19"/>
      <c r="TLE712" s="20"/>
      <c r="TLF712" s="20"/>
      <c r="TLG712" s="20"/>
      <c r="TLH712" s="20"/>
      <c r="TLI712" s="20"/>
      <c r="TLJ712" s="19"/>
      <c r="TLK712" s="20"/>
      <c r="TLL712" s="20"/>
      <c r="TLM712" s="20"/>
      <c r="TLN712" s="20"/>
      <c r="TLO712" s="20"/>
      <c r="TLP712" s="19"/>
      <c r="TLQ712" s="20"/>
      <c r="TLR712" s="20"/>
      <c r="TLS712" s="20"/>
      <c r="TLT712" s="20"/>
      <c r="TLU712" s="20"/>
      <c r="TLV712" s="19"/>
      <c r="TLW712" s="20"/>
      <c r="TLX712" s="20"/>
      <c r="TLY712" s="20"/>
      <c r="TLZ712" s="20"/>
      <c r="TMA712" s="20"/>
      <c r="TMB712" s="19"/>
      <c r="TMC712" s="20"/>
      <c r="TMD712" s="20"/>
      <c r="TME712" s="20"/>
      <c r="TMF712" s="20"/>
      <c r="TMG712" s="20"/>
      <c r="TMH712" s="19"/>
      <c r="TMI712" s="20"/>
      <c r="TMJ712" s="20"/>
      <c r="TMK712" s="20"/>
      <c r="TML712" s="20"/>
      <c r="TMM712" s="20"/>
      <c r="TMN712" s="19"/>
      <c r="TMO712" s="20"/>
      <c r="TMP712" s="20"/>
      <c r="TMQ712" s="20"/>
      <c r="TMR712" s="20"/>
      <c r="TMS712" s="20"/>
      <c r="TMT712" s="19"/>
      <c r="TMU712" s="20"/>
      <c r="TMV712" s="20"/>
      <c r="TMW712" s="20"/>
      <c r="TMX712" s="20"/>
      <c r="TMY712" s="20"/>
      <c r="TMZ712" s="19"/>
      <c r="TNA712" s="20"/>
      <c r="TNB712" s="20"/>
      <c r="TNC712" s="20"/>
      <c r="TND712" s="20"/>
      <c r="TNE712" s="20"/>
      <c r="TNF712" s="19"/>
      <c r="TNG712" s="20"/>
      <c r="TNH712" s="20"/>
      <c r="TNI712" s="20"/>
      <c r="TNJ712" s="20"/>
      <c r="TNK712" s="20"/>
      <c r="TNL712" s="19"/>
      <c r="TNM712" s="20"/>
      <c r="TNN712" s="20"/>
      <c r="TNO712" s="20"/>
      <c r="TNP712" s="20"/>
      <c r="TNQ712" s="20"/>
      <c r="TNR712" s="19"/>
      <c r="TNS712" s="20"/>
      <c r="TNT712" s="20"/>
      <c r="TNU712" s="20"/>
      <c r="TNV712" s="20"/>
      <c r="TNW712" s="20"/>
      <c r="TNX712" s="19"/>
      <c r="TNY712" s="20"/>
      <c r="TNZ712" s="20"/>
      <c r="TOA712" s="20"/>
      <c r="TOB712" s="20"/>
      <c r="TOC712" s="20"/>
      <c r="TOD712" s="19"/>
      <c r="TOE712" s="20"/>
      <c r="TOF712" s="20"/>
      <c r="TOG712" s="20"/>
      <c r="TOH712" s="20"/>
      <c r="TOI712" s="20"/>
      <c r="TOJ712" s="19"/>
      <c r="TOK712" s="20"/>
      <c r="TOL712" s="20"/>
      <c r="TOM712" s="20"/>
      <c r="TON712" s="20"/>
      <c r="TOO712" s="20"/>
      <c r="TOP712" s="19"/>
      <c r="TOQ712" s="20"/>
      <c r="TOR712" s="20"/>
      <c r="TOS712" s="20"/>
      <c r="TOT712" s="20"/>
      <c r="TOU712" s="20"/>
      <c r="TOV712" s="19"/>
      <c r="TOW712" s="20"/>
      <c r="TOX712" s="20"/>
      <c r="TOY712" s="20"/>
      <c r="TOZ712" s="20"/>
      <c r="TPA712" s="20"/>
      <c r="TPB712" s="19"/>
      <c r="TPC712" s="20"/>
      <c r="TPD712" s="20"/>
      <c r="TPE712" s="20"/>
      <c r="TPF712" s="20"/>
      <c r="TPG712" s="20"/>
      <c r="TPH712" s="19"/>
      <c r="TPI712" s="20"/>
      <c r="TPJ712" s="20"/>
      <c r="TPK712" s="20"/>
      <c r="TPL712" s="20"/>
      <c r="TPM712" s="20"/>
      <c r="TPN712" s="19"/>
      <c r="TPO712" s="20"/>
      <c r="TPP712" s="20"/>
      <c r="TPQ712" s="20"/>
      <c r="TPR712" s="20"/>
      <c r="TPS712" s="20"/>
      <c r="TPT712" s="19"/>
      <c r="TPU712" s="20"/>
      <c r="TPV712" s="20"/>
      <c r="TPW712" s="20"/>
      <c r="TPX712" s="20"/>
      <c r="TPY712" s="20"/>
      <c r="TPZ712" s="19"/>
      <c r="TQA712" s="20"/>
      <c r="TQB712" s="20"/>
      <c r="TQC712" s="20"/>
      <c r="TQD712" s="20"/>
      <c r="TQE712" s="20"/>
      <c r="TQF712" s="19"/>
      <c r="TQG712" s="20"/>
      <c r="TQH712" s="20"/>
      <c r="TQI712" s="20"/>
      <c r="TQJ712" s="20"/>
      <c r="TQK712" s="20"/>
      <c r="TQL712" s="19"/>
      <c r="TQM712" s="20"/>
      <c r="TQN712" s="20"/>
      <c r="TQO712" s="20"/>
      <c r="TQP712" s="20"/>
      <c r="TQQ712" s="20"/>
      <c r="TQR712" s="19"/>
      <c r="TQS712" s="20"/>
      <c r="TQT712" s="20"/>
      <c r="TQU712" s="20"/>
      <c r="TQV712" s="20"/>
      <c r="TQW712" s="20"/>
      <c r="TQX712" s="19"/>
      <c r="TQY712" s="20"/>
      <c r="TQZ712" s="20"/>
      <c r="TRA712" s="20"/>
      <c r="TRB712" s="20"/>
      <c r="TRC712" s="20"/>
      <c r="TRD712" s="19"/>
      <c r="TRE712" s="20"/>
      <c r="TRF712" s="20"/>
      <c r="TRG712" s="20"/>
      <c r="TRH712" s="20"/>
      <c r="TRI712" s="20"/>
      <c r="TRJ712" s="19"/>
      <c r="TRK712" s="20"/>
      <c r="TRL712" s="20"/>
      <c r="TRM712" s="20"/>
      <c r="TRN712" s="20"/>
      <c r="TRO712" s="20"/>
      <c r="TRP712" s="19"/>
      <c r="TRQ712" s="20"/>
      <c r="TRR712" s="20"/>
      <c r="TRS712" s="20"/>
      <c r="TRT712" s="20"/>
      <c r="TRU712" s="20"/>
      <c r="TRV712" s="19"/>
      <c r="TRW712" s="20"/>
      <c r="TRX712" s="20"/>
      <c r="TRY712" s="20"/>
      <c r="TRZ712" s="20"/>
      <c r="TSA712" s="20"/>
      <c r="TSB712" s="19"/>
      <c r="TSC712" s="20"/>
      <c r="TSD712" s="20"/>
      <c r="TSE712" s="20"/>
      <c r="TSF712" s="20"/>
      <c r="TSG712" s="20"/>
      <c r="TSH712" s="19"/>
      <c r="TSI712" s="20"/>
      <c r="TSJ712" s="20"/>
      <c r="TSK712" s="20"/>
      <c r="TSL712" s="20"/>
      <c r="TSM712" s="20"/>
      <c r="TSN712" s="19"/>
      <c r="TSO712" s="20"/>
      <c r="TSP712" s="20"/>
      <c r="TSQ712" s="20"/>
      <c r="TSR712" s="20"/>
      <c r="TSS712" s="20"/>
      <c r="TST712" s="19"/>
      <c r="TSU712" s="20"/>
      <c r="TSV712" s="20"/>
      <c r="TSW712" s="20"/>
      <c r="TSX712" s="20"/>
      <c r="TSY712" s="20"/>
      <c r="TSZ712" s="19"/>
      <c r="TTA712" s="20"/>
      <c r="TTB712" s="20"/>
      <c r="TTC712" s="20"/>
      <c r="TTD712" s="20"/>
      <c r="TTE712" s="20"/>
      <c r="TTF712" s="19"/>
      <c r="TTG712" s="20"/>
      <c r="TTH712" s="20"/>
      <c r="TTI712" s="20"/>
      <c r="TTJ712" s="20"/>
      <c r="TTK712" s="20"/>
      <c r="TTL712" s="19"/>
      <c r="TTM712" s="20"/>
      <c r="TTN712" s="20"/>
      <c r="TTO712" s="20"/>
      <c r="TTP712" s="20"/>
      <c r="TTQ712" s="20"/>
      <c r="TTR712" s="19"/>
      <c r="TTS712" s="20"/>
      <c r="TTT712" s="20"/>
      <c r="TTU712" s="20"/>
      <c r="TTV712" s="20"/>
      <c r="TTW712" s="20"/>
      <c r="TTX712" s="19"/>
      <c r="TTY712" s="20"/>
      <c r="TTZ712" s="20"/>
      <c r="TUA712" s="20"/>
      <c r="TUB712" s="20"/>
      <c r="TUC712" s="20"/>
      <c r="TUD712" s="19"/>
      <c r="TUE712" s="20"/>
      <c r="TUF712" s="20"/>
      <c r="TUG712" s="20"/>
      <c r="TUH712" s="20"/>
      <c r="TUI712" s="20"/>
      <c r="TUJ712" s="19"/>
      <c r="TUK712" s="20"/>
      <c r="TUL712" s="20"/>
      <c r="TUM712" s="20"/>
      <c r="TUN712" s="20"/>
      <c r="TUO712" s="20"/>
      <c r="TUP712" s="19"/>
      <c r="TUQ712" s="20"/>
      <c r="TUR712" s="20"/>
      <c r="TUS712" s="20"/>
      <c r="TUT712" s="20"/>
      <c r="TUU712" s="20"/>
      <c r="TUV712" s="19"/>
      <c r="TUW712" s="20"/>
      <c r="TUX712" s="20"/>
      <c r="TUY712" s="20"/>
      <c r="TUZ712" s="20"/>
      <c r="TVA712" s="20"/>
      <c r="TVB712" s="19"/>
      <c r="TVC712" s="20"/>
      <c r="TVD712" s="20"/>
      <c r="TVE712" s="20"/>
      <c r="TVF712" s="20"/>
      <c r="TVG712" s="20"/>
      <c r="TVH712" s="19"/>
      <c r="TVI712" s="20"/>
      <c r="TVJ712" s="20"/>
      <c r="TVK712" s="20"/>
      <c r="TVL712" s="20"/>
      <c r="TVM712" s="20"/>
      <c r="TVN712" s="19"/>
      <c r="TVO712" s="20"/>
      <c r="TVP712" s="20"/>
      <c r="TVQ712" s="20"/>
      <c r="TVR712" s="20"/>
      <c r="TVS712" s="20"/>
      <c r="TVT712" s="19"/>
      <c r="TVU712" s="20"/>
      <c r="TVV712" s="20"/>
      <c r="TVW712" s="20"/>
      <c r="TVX712" s="20"/>
      <c r="TVY712" s="20"/>
      <c r="TVZ712" s="19"/>
      <c r="TWA712" s="20"/>
      <c r="TWB712" s="20"/>
      <c r="TWC712" s="20"/>
      <c r="TWD712" s="20"/>
      <c r="TWE712" s="20"/>
      <c r="TWF712" s="19"/>
      <c r="TWG712" s="20"/>
      <c r="TWH712" s="20"/>
      <c r="TWI712" s="20"/>
      <c r="TWJ712" s="20"/>
      <c r="TWK712" s="20"/>
      <c r="TWL712" s="19"/>
      <c r="TWM712" s="20"/>
      <c r="TWN712" s="20"/>
      <c r="TWO712" s="20"/>
      <c r="TWP712" s="20"/>
      <c r="TWQ712" s="20"/>
      <c r="TWR712" s="19"/>
      <c r="TWS712" s="20"/>
      <c r="TWT712" s="20"/>
      <c r="TWU712" s="20"/>
      <c r="TWV712" s="20"/>
      <c r="TWW712" s="20"/>
      <c r="TWX712" s="19"/>
      <c r="TWY712" s="20"/>
      <c r="TWZ712" s="20"/>
      <c r="TXA712" s="20"/>
      <c r="TXB712" s="20"/>
      <c r="TXC712" s="20"/>
      <c r="TXD712" s="19"/>
      <c r="TXE712" s="20"/>
      <c r="TXF712" s="20"/>
      <c r="TXG712" s="20"/>
      <c r="TXH712" s="20"/>
      <c r="TXI712" s="20"/>
      <c r="TXJ712" s="19"/>
      <c r="TXK712" s="20"/>
      <c r="TXL712" s="20"/>
      <c r="TXM712" s="20"/>
      <c r="TXN712" s="20"/>
      <c r="TXO712" s="20"/>
      <c r="TXP712" s="19"/>
      <c r="TXQ712" s="20"/>
      <c r="TXR712" s="20"/>
      <c r="TXS712" s="20"/>
      <c r="TXT712" s="20"/>
      <c r="TXU712" s="20"/>
      <c r="TXV712" s="19"/>
      <c r="TXW712" s="20"/>
      <c r="TXX712" s="20"/>
      <c r="TXY712" s="20"/>
      <c r="TXZ712" s="20"/>
      <c r="TYA712" s="20"/>
      <c r="TYB712" s="19"/>
      <c r="TYC712" s="20"/>
      <c r="TYD712" s="20"/>
      <c r="TYE712" s="20"/>
      <c r="TYF712" s="20"/>
      <c r="TYG712" s="20"/>
      <c r="TYH712" s="19"/>
      <c r="TYI712" s="20"/>
      <c r="TYJ712" s="20"/>
      <c r="TYK712" s="20"/>
      <c r="TYL712" s="20"/>
      <c r="TYM712" s="20"/>
      <c r="TYN712" s="19"/>
      <c r="TYO712" s="20"/>
      <c r="TYP712" s="20"/>
      <c r="TYQ712" s="20"/>
      <c r="TYR712" s="20"/>
      <c r="TYS712" s="20"/>
      <c r="TYT712" s="19"/>
      <c r="TYU712" s="20"/>
      <c r="TYV712" s="20"/>
      <c r="TYW712" s="20"/>
      <c r="TYX712" s="20"/>
      <c r="TYY712" s="20"/>
      <c r="TYZ712" s="19"/>
      <c r="TZA712" s="20"/>
      <c r="TZB712" s="20"/>
      <c r="TZC712" s="20"/>
      <c r="TZD712" s="20"/>
      <c r="TZE712" s="20"/>
      <c r="TZF712" s="19"/>
      <c r="TZG712" s="20"/>
      <c r="TZH712" s="20"/>
      <c r="TZI712" s="20"/>
      <c r="TZJ712" s="20"/>
      <c r="TZK712" s="20"/>
      <c r="TZL712" s="19"/>
      <c r="TZM712" s="20"/>
      <c r="TZN712" s="20"/>
      <c r="TZO712" s="20"/>
      <c r="TZP712" s="20"/>
      <c r="TZQ712" s="20"/>
      <c r="TZR712" s="19"/>
      <c r="TZS712" s="20"/>
      <c r="TZT712" s="20"/>
      <c r="TZU712" s="20"/>
      <c r="TZV712" s="20"/>
      <c r="TZW712" s="20"/>
      <c r="TZX712" s="19"/>
      <c r="TZY712" s="20"/>
      <c r="TZZ712" s="20"/>
      <c r="UAA712" s="20"/>
      <c r="UAB712" s="20"/>
      <c r="UAC712" s="20"/>
      <c r="UAD712" s="19"/>
      <c r="UAE712" s="20"/>
      <c r="UAF712" s="20"/>
      <c r="UAG712" s="20"/>
      <c r="UAH712" s="20"/>
      <c r="UAI712" s="20"/>
      <c r="UAJ712" s="19"/>
      <c r="UAK712" s="20"/>
      <c r="UAL712" s="20"/>
      <c r="UAM712" s="20"/>
      <c r="UAN712" s="20"/>
      <c r="UAO712" s="20"/>
      <c r="UAP712" s="19"/>
      <c r="UAQ712" s="20"/>
      <c r="UAR712" s="20"/>
      <c r="UAS712" s="20"/>
      <c r="UAT712" s="20"/>
      <c r="UAU712" s="20"/>
      <c r="UAV712" s="19"/>
      <c r="UAW712" s="20"/>
      <c r="UAX712" s="20"/>
      <c r="UAY712" s="20"/>
      <c r="UAZ712" s="20"/>
      <c r="UBA712" s="20"/>
      <c r="UBB712" s="19"/>
      <c r="UBC712" s="20"/>
      <c r="UBD712" s="20"/>
      <c r="UBE712" s="20"/>
      <c r="UBF712" s="20"/>
      <c r="UBG712" s="20"/>
      <c r="UBH712" s="19"/>
      <c r="UBI712" s="20"/>
      <c r="UBJ712" s="20"/>
      <c r="UBK712" s="20"/>
      <c r="UBL712" s="20"/>
      <c r="UBM712" s="20"/>
      <c r="UBN712" s="19"/>
      <c r="UBO712" s="20"/>
      <c r="UBP712" s="20"/>
      <c r="UBQ712" s="20"/>
      <c r="UBR712" s="20"/>
      <c r="UBS712" s="20"/>
      <c r="UBT712" s="19"/>
      <c r="UBU712" s="20"/>
      <c r="UBV712" s="20"/>
      <c r="UBW712" s="20"/>
      <c r="UBX712" s="20"/>
      <c r="UBY712" s="20"/>
      <c r="UBZ712" s="19"/>
      <c r="UCA712" s="20"/>
      <c r="UCB712" s="20"/>
      <c r="UCC712" s="20"/>
      <c r="UCD712" s="20"/>
      <c r="UCE712" s="20"/>
      <c r="UCF712" s="19"/>
      <c r="UCG712" s="20"/>
      <c r="UCH712" s="20"/>
      <c r="UCI712" s="20"/>
      <c r="UCJ712" s="20"/>
      <c r="UCK712" s="20"/>
      <c r="UCL712" s="19"/>
      <c r="UCM712" s="20"/>
      <c r="UCN712" s="20"/>
      <c r="UCO712" s="20"/>
      <c r="UCP712" s="20"/>
      <c r="UCQ712" s="20"/>
      <c r="UCR712" s="19"/>
      <c r="UCS712" s="20"/>
      <c r="UCT712" s="20"/>
      <c r="UCU712" s="20"/>
      <c r="UCV712" s="20"/>
      <c r="UCW712" s="20"/>
      <c r="UCX712" s="19"/>
      <c r="UCY712" s="20"/>
      <c r="UCZ712" s="20"/>
      <c r="UDA712" s="20"/>
      <c r="UDB712" s="20"/>
      <c r="UDC712" s="20"/>
      <c r="UDD712" s="19"/>
      <c r="UDE712" s="20"/>
      <c r="UDF712" s="20"/>
      <c r="UDG712" s="20"/>
      <c r="UDH712" s="20"/>
      <c r="UDI712" s="20"/>
      <c r="UDJ712" s="19"/>
      <c r="UDK712" s="20"/>
      <c r="UDL712" s="20"/>
      <c r="UDM712" s="20"/>
      <c r="UDN712" s="20"/>
      <c r="UDO712" s="20"/>
      <c r="UDP712" s="19"/>
      <c r="UDQ712" s="20"/>
      <c r="UDR712" s="20"/>
      <c r="UDS712" s="20"/>
      <c r="UDT712" s="20"/>
      <c r="UDU712" s="20"/>
      <c r="UDV712" s="19"/>
      <c r="UDW712" s="20"/>
      <c r="UDX712" s="20"/>
      <c r="UDY712" s="20"/>
      <c r="UDZ712" s="20"/>
      <c r="UEA712" s="20"/>
      <c r="UEB712" s="19"/>
      <c r="UEC712" s="20"/>
      <c r="UED712" s="20"/>
      <c r="UEE712" s="20"/>
      <c r="UEF712" s="20"/>
      <c r="UEG712" s="20"/>
      <c r="UEH712" s="19"/>
      <c r="UEI712" s="20"/>
      <c r="UEJ712" s="20"/>
      <c r="UEK712" s="20"/>
      <c r="UEL712" s="20"/>
      <c r="UEM712" s="20"/>
      <c r="UEN712" s="19"/>
      <c r="UEO712" s="20"/>
      <c r="UEP712" s="20"/>
      <c r="UEQ712" s="20"/>
      <c r="UER712" s="20"/>
      <c r="UES712" s="20"/>
      <c r="UET712" s="19"/>
      <c r="UEU712" s="20"/>
      <c r="UEV712" s="20"/>
      <c r="UEW712" s="20"/>
      <c r="UEX712" s="20"/>
      <c r="UEY712" s="20"/>
      <c r="UEZ712" s="19"/>
      <c r="UFA712" s="20"/>
      <c r="UFB712" s="20"/>
      <c r="UFC712" s="20"/>
      <c r="UFD712" s="20"/>
      <c r="UFE712" s="20"/>
      <c r="UFF712" s="19"/>
      <c r="UFG712" s="20"/>
      <c r="UFH712" s="20"/>
      <c r="UFI712" s="20"/>
      <c r="UFJ712" s="20"/>
      <c r="UFK712" s="20"/>
      <c r="UFL712" s="19"/>
      <c r="UFM712" s="20"/>
      <c r="UFN712" s="20"/>
      <c r="UFO712" s="20"/>
      <c r="UFP712" s="20"/>
      <c r="UFQ712" s="20"/>
      <c r="UFR712" s="19"/>
      <c r="UFS712" s="20"/>
      <c r="UFT712" s="20"/>
      <c r="UFU712" s="20"/>
      <c r="UFV712" s="20"/>
      <c r="UFW712" s="20"/>
      <c r="UFX712" s="19"/>
      <c r="UFY712" s="20"/>
      <c r="UFZ712" s="20"/>
      <c r="UGA712" s="20"/>
      <c r="UGB712" s="20"/>
      <c r="UGC712" s="20"/>
      <c r="UGD712" s="19"/>
      <c r="UGE712" s="20"/>
      <c r="UGF712" s="20"/>
      <c r="UGG712" s="20"/>
      <c r="UGH712" s="20"/>
      <c r="UGI712" s="20"/>
      <c r="UGJ712" s="19"/>
      <c r="UGK712" s="20"/>
      <c r="UGL712" s="20"/>
      <c r="UGM712" s="20"/>
      <c r="UGN712" s="20"/>
      <c r="UGO712" s="20"/>
      <c r="UGP712" s="19"/>
      <c r="UGQ712" s="20"/>
      <c r="UGR712" s="20"/>
      <c r="UGS712" s="20"/>
      <c r="UGT712" s="20"/>
      <c r="UGU712" s="20"/>
      <c r="UGV712" s="19"/>
      <c r="UGW712" s="20"/>
      <c r="UGX712" s="20"/>
      <c r="UGY712" s="20"/>
      <c r="UGZ712" s="20"/>
      <c r="UHA712" s="20"/>
      <c r="UHB712" s="19"/>
      <c r="UHC712" s="20"/>
      <c r="UHD712" s="20"/>
      <c r="UHE712" s="20"/>
      <c r="UHF712" s="20"/>
      <c r="UHG712" s="20"/>
      <c r="UHH712" s="19"/>
      <c r="UHI712" s="20"/>
      <c r="UHJ712" s="20"/>
      <c r="UHK712" s="20"/>
      <c r="UHL712" s="20"/>
      <c r="UHM712" s="20"/>
      <c r="UHN712" s="19"/>
      <c r="UHO712" s="20"/>
      <c r="UHP712" s="20"/>
      <c r="UHQ712" s="20"/>
      <c r="UHR712" s="20"/>
      <c r="UHS712" s="20"/>
      <c r="UHT712" s="19"/>
      <c r="UHU712" s="20"/>
      <c r="UHV712" s="20"/>
      <c r="UHW712" s="20"/>
      <c r="UHX712" s="20"/>
      <c r="UHY712" s="20"/>
      <c r="UHZ712" s="19"/>
      <c r="UIA712" s="20"/>
      <c r="UIB712" s="20"/>
      <c r="UIC712" s="20"/>
      <c r="UID712" s="20"/>
      <c r="UIE712" s="20"/>
      <c r="UIF712" s="19"/>
      <c r="UIG712" s="20"/>
      <c r="UIH712" s="20"/>
      <c r="UII712" s="20"/>
      <c r="UIJ712" s="20"/>
      <c r="UIK712" s="20"/>
      <c r="UIL712" s="19"/>
      <c r="UIM712" s="20"/>
      <c r="UIN712" s="20"/>
      <c r="UIO712" s="20"/>
      <c r="UIP712" s="20"/>
      <c r="UIQ712" s="20"/>
      <c r="UIR712" s="19"/>
      <c r="UIS712" s="20"/>
      <c r="UIT712" s="20"/>
      <c r="UIU712" s="20"/>
      <c r="UIV712" s="20"/>
      <c r="UIW712" s="20"/>
      <c r="UIX712" s="19"/>
      <c r="UIY712" s="20"/>
      <c r="UIZ712" s="20"/>
      <c r="UJA712" s="20"/>
      <c r="UJB712" s="20"/>
      <c r="UJC712" s="20"/>
      <c r="UJD712" s="19"/>
      <c r="UJE712" s="20"/>
      <c r="UJF712" s="20"/>
      <c r="UJG712" s="20"/>
      <c r="UJH712" s="20"/>
      <c r="UJI712" s="20"/>
      <c r="UJJ712" s="19"/>
      <c r="UJK712" s="20"/>
      <c r="UJL712" s="20"/>
      <c r="UJM712" s="20"/>
      <c r="UJN712" s="20"/>
      <c r="UJO712" s="20"/>
      <c r="UJP712" s="19"/>
      <c r="UJQ712" s="20"/>
      <c r="UJR712" s="20"/>
      <c r="UJS712" s="20"/>
      <c r="UJT712" s="20"/>
      <c r="UJU712" s="20"/>
      <c r="UJV712" s="19"/>
      <c r="UJW712" s="20"/>
      <c r="UJX712" s="20"/>
      <c r="UJY712" s="20"/>
      <c r="UJZ712" s="20"/>
      <c r="UKA712" s="20"/>
      <c r="UKB712" s="19"/>
      <c r="UKC712" s="20"/>
      <c r="UKD712" s="20"/>
      <c r="UKE712" s="20"/>
      <c r="UKF712" s="20"/>
      <c r="UKG712" s="20"/>
      <c r="UKH712" s="19"/>
      <c r="UKI712" s="20"/>
      <c r="UKJ712" s="20"/>
      <c r="UKK712" s="20"/>
      <c r="UKL712" s="20"/>
      <c r="UKM712" s="20"/>
      <c r="UKN712" s="19"/>
      <c r="UKO712" s="20"/>
      <c r="UKP712" s="20"/>
      <c r="UKQ712" s="20"/>
      <c r="UKR712" s="20"/>
      <c r="UKS712" s="20"/>
      <c r="UKT712" s="19"/>
      <c r="UKU712" s="20"/>
      <c r="UKV712" s="20"/>
      <c r="UKW712" s="20"/>
      <c r="UKX712" s="20"/>
      <c r="UKY712" s="20"/>
      <c r="UKZ712" s="19"/>
      <c r="ULA712" s="20"/>
      <c r="ULB712" s="20"/>
      <c r="ULC712" s="20"/>
      <c r="ULD712" s="20"/>
      <c r="ULE712" s="20"/>
      <c r="ULF712" s="19"/>
      <c r="ULG712" s="20"/>
      <c r="ULH712" s="20"/>
      <c r="ULI712" s="20"/>
      <c r="ULJ712" s="20"/>
      <c r="ULK712" s="20"/>
      <c r="ULL712" s="19"/>
      <c r="ULM712" s="20"/>
      <c r="ULN712" s="20"/>
      <c r="ULO712" s="20"/>
      <c r="ULP712" s="20"/>
      <c r="ULQ712" s="20"/>
      <c r="ULR712" s="19"/>
      <c r="ULS712" s="20"/>
      <c r="ULT712" s="20"/>
      <c r="ULU712" s="20"/>
      <c r="ULV712" s="20"/>
      <c r="ULW712" s="20"/>
      <c r="ULX712" s="19"/>
      <c r="ULY712" s="20"/>
      <c r="ULZ712" s="20"/>
      <c r="UMA712" s="20"/>
      <c r="UMB712" s="20"/>
      <c r="UMC712" s="20"/>
      <c r="UMD712" s="19"/>
      <c r="UME712" s="20"/>
      <c r="UMF712" s="20"/>
      <c r="UMG712" s="20"/>
      <c r="UMH712" s="20"/>
      <c r="UMI712" s="20"/>
      <c r="UMJ712" s="19"/>
      <c r="UMK712" s="20"/>
      <c r="UML712" s="20"/>
      <c r="UMM712" s="20"/>
      <c r="UMN712" s="20"/>
      <c r="UMO712" s="20"/>
      <c r="UMP712" s="19"/>
      <c r="UMQ712" s="20"/>
      <c r="UMR712" s="20"/>
      <c r="UMS712" s="20"/>
      <c r="UMT712" s="20"/>
      <c r="UMU712" s="20"/>
      <c r="UMV712" s="19"/>
      <c r="UMW712" s="20"/>
      <c r="UMX712" s="20"/>
      <c r="UMY712" s="20"/>
      <c r="UMZ712" s="20"/>
      <c r="UNA712" s="20"/>
      <c r="UNB712" s="19"/>
      <c r="UNC712" s="20"/>
      <c r="UND712" s="20"/>
      <c r="UNE712" s="20"/>
      <c r="UNF712" s="20"/>
      <c r="UNG712" s="20"/>
      <c r="UNH712" s="19"/>
      <c r="UNI712" s="20"/>
      <c r="UNJ712" s="20"/>
      <c r="UNK712" s="20"/>
      <c r="UNL712" s="20"/>
      <c r="UNM712" s="20"/>
      <c r="UNN712" s="19"/>
      <c r="UNO712" s="20"/>
      <c r="UNP712" s="20"/>
      <c r="UNQ712" s="20"/>
      <c r="UNR712" s="20"/>
      <c r="UNS712" s="20"/>
      <c r="UNT712" s="19"/>
      <c r="UNU712" s="20"/>
      <c r="UNV712" s="20"/>
      <c r="UNW712" s="20"/>
      <c r="UNX712" s="20"/>
      <c r="UNY712" s="20"/>
      <c r="UNZ712" s="19"/>
      <c r="UOA712" s="20"/>
      <c r="UOB712" s="20"/>
      <c r="UOC712" s="20"/>
      <c r="UOD712" s="20"/>
      <c r="UOE712" s="20"/>
      <c r="UOF712" s="19"/>
      <c r="UOG712" s="20"/>
      <c r="UOH712" s="20"/>
      <c r="UOI712" s="20"/>
      <c r="UOJ712" s="20"/>
      <c r="UOK712" s="20"/>
      <c r="UOL712" s="19"/>
      <c r="UOM712" s="20"/>
      <c r="UON712" s="20"/>
      <c r="UOO712" s="20"/>
      <c r="UOP712" s="20"/>
      <c r="UOQ712" s="20"/>
      <c r="UOR712" s="19"/>
      <c r="UOS712" s="20"/>
      <c r="UOT712" s="20"/>
      <c r="UOU712" s="20"/>
      <c r="UOV712" s="20"/>
      <c r="UOW712" s="20"/>
      <c r="UOX712" s="19"/>
      <c r="UOY712" s="20"/>
      <c r="UOZ712" s="20"/>
      <c r="UPA712" s="20"/>
      <c r="UPB712" s="20"/>
      <c r="UPC712" s="20"/>
      <c r="UPD712" s="19"/>
      <c r="UPE712" s="20"/>
      <c r="UPF712" s="20"/>
      <c r="UPG712" s="20"/>
      <c r="UPH712" s="20"/>
      <c r="UPI712" s="20"/>
      <c r="UPJ712" s="19"/>
      <c r="UPK712" s="20"/>
      <c r="UPL712" s="20"/>
      <c r="UPM712" s="20"/>
      <c r="UPN712" s="20"/>
      <c r="UPO712" s="20"/>
      <c r="UPP712" s="19"/>
      <c r="UPQ712" s="20"/>
      <c r="UPR712" s="20"/>
      <c r="UPS712" s="20"/>
      <c r="UPT712" s="20"/>
      <c r="UPU712" s="20"/>
      <c r="UPV712" s="19"/>
      <c r="UPW712" s="20"/>
      <c r="UPX712" s="20"/>
      <c r="UPY712" s="20"/>
      <c r="UPZ712" s="20"/>
      <c r="UQA712" s="20"/>
      <c r="UQB712" s="19"/>
      <c r="UQC712" s="20"/>
      <c r="UQD712" s="20"/>
      <c r="UQE712" s="20"/>
      <c r="UQF712" s="20"/>
      <c r="UQG712" s="20"/>
      <c r="UQH712" s="19"/>
      <c r="UQI712" s="20"/>
      <c r="UQJ712" s="20"/>
      <c r="UQK712" s="20"/>
      <c r="UQL712" s="20"/>
      <c r="UQM712" s="20"/>
      <c r="UQN712" s="19"/>
      <c r="UQO712" s="20"/>
      <c r="UQP712" s="20"/>
      <c r="UQQ712" s="20"/>
      <c r="UQR712" s="20"/>
      <c r="UQS712" s="20"/>
      <c r="UQT712" s="19"/>
      <c r="UQU712" s="20"/>
      <c r="UQV712" s="20"/>
      <c r="UQW712" s="20"/>
      <c r="UQX712" s="20"/>
      <c r="UQY712" s="20"/>
      <c r="UQZ712" s="19"/>
      <c r="URA712" s="20"/>
      <c r="URB712" s="20"/>
      <c r="URC712" s="20"/>
      <c r="URD712" s="20"/>
      <c r="URE712" s="20"/>
      <c r="URF712" s="19"/>
      <c r="URG712" s="20"/>
      <c r="URH712" s="20"/>
      <c r="URI712" s="20"/>
      <c r="URJ712" s="20"/>
      <c r="URK712" s="20"/>
      <c r="URL712" s="19"/>
      <c r="URM712" s="20"/>
      <c r="URN712" s="20"/>
      <c r="URO712" s="20"/>
      <c r="URP712" s="20"/>
      <c r="URQ712" s="20"/>
      <c r="URR712" s="19"/>
      <c r="URS712" s="20"/>
      <c r="URT712" s="20"/>
      <c r="URU712" s="20"/>
      <c r="URV712" s="20"/>
      <c r="URW712" s="20"/>
      <c r="URX712" s="19"/>
      <c r="URY712" s="20"/>
      <c r="URZ712" s="20"/>
      <c r="USA712" s="20"/>
      <c r="USB712" s="20"/>
      <c r="USC712" s="20"/>
      <c r="USD712" s="19"/>
      <c r="USE712" s="20"/>
      <c r="USF712" s="20"/>
      <c r="USG712" s="20"/>
      <c r="USH712" s="20"/>
      <c r="USI712" s="20"/>
      <c r="USJ712" s="19"/>
      <c r="USK712" s="20"/>
      <c r="USL712" s="20"/>
      <c r="USM712" s="20"/>
      <c r="USN712" s="20"/>
      <c r="USO712" s="20"/>
      <c r="USP712" s="19"/>
      <c r="USQ712" s="20"/>
      <c r="USR712" s="20"/>
      <c r="USS712" s="20"/>
      <c r="UST712" s="20"/>
      <c r="USU712" s="20"/>
      <c r="USV712" s="19"/>
      <c r="USW712" s="20"/>
      <c r="USX712" s="20"/>
      <c r="USY712" s="20"/>
      <c r="USZ712" s="20"/>
      <c r="UTA712" s="20"/>
      <c r="UTB712" s="19"/>
      <c r="UTC712" s="20"/>
      <c r="UTD712" s="20"/>
      <c r="UTE712" s="20"/>
      <c r="UTF712" s="20"/>
      <c r="UTG712" s="20"/>
      <c r="UTH712" s="19"/>
      <c r="UTI712" s="20"/>
      <c r="UTJ712" s="20"/>
      <c r="UTK712" s="20"/>
      <c r="UTL712" s="20"/>
      <c r="UTM712" s="20"/>
      <c r="UTN712" s="19"/>
      <c r="UTO712" s="20"/>
      <c r="UTP712" s="20"/>
      <c r="UTQ712" s="20"/>
      <c r="UTR712" s="20"/>
      <c r="UTS712" s="20"/>
      <c r="UTT712" s="19"/>
      <c r="UTU712" s="20"/>
      <c r="UTV712" s="20"/>
      <c r="UTW712" s="20"/>
      <c r="UTX712" s="20"/>
      <c r="UTY712" s="20"/>
      <c r="UTZ712" s="19"/>
      <c r="UUA712" s="20"/>
      <c r="UUB712" s="20"/>
      <c r="UUC712" s="20"/>
      <c r="UUD712" s="20"/>
      <c r="UUE712" s="20"/>
      <c r="UUF712" s="19"/>
      <c r="UUG712" s="20"/>
      <c r="UUH712" s="20"/>
      <c r="UUI712" s="20"/>
      <c r="UUJ712" s="20"/>
      <c r="UUK712" s="20"/>
      <c r="UUL712" s="19"/>
      <c r="UUM712" s="20"/>
      <c r="UUN712" s="20"/>
      <c r="UUO712" s="20"/>
      <c r="UUP712" s="20"/>
      <c r="UUQ712" s="20"/>
      <c r="UUR712" s="19"/>
      <c r="UUS712" s="20"/>
      <c r="UUT712" s="20"/>
      <c r="UUU712" s="20"/>
      <c r="UUV712" s="20"/>
      <c r="UUW712" s="20"/>
      <c r="UUX712" s="19"/>
      <c r="UUY712" s="20"/>
      <c r="UUZ712" s="20"/>
      <c r="UVA712" s="20"/>
      <c r="UVB712" s="20"/>
      <c r="UVC712" s="20"/>
      <c r="UVD712" s="19"/>
      <c r="UVE712" s="20"/>
      <c r="UVF712" s="20"/>
      <c r="UVG712" s="20"/>
      <c r="UVH712" s="20"/>
      <c r="UVI712" s="20"/>
      <c r="UVJ712" s="19"/>
      <c r="UVK712" s="20"/>
      <c r="UVL712" s="20"/>
      <c r="UVM712" s="20"/>
      <c r="UVN712" s="20"/>
      <c r="UVO712" s="20"/>
      <c r="UVP712" s="19"/>
      <c r="UVQ712" s="20"/>
      <c r="UVR712" s="20"/>
      <c r="UVS712" s="20"/>
      <c r="UVT712" s="20"/>
      <c r="UVU712" s="20"/>
      <c r="UVV712" s="19"/>
      <c r="UVW712" s="20"/>
      <c r="UVX712" s="20"/>
      <c r="UVY712" s="20"/>
      <c r="UVZ712" s="20"/>
      <c r="UWA712" s="20"/>
      <c r="UWB712" s="19"/>
      <c r="UWC712" s="20"/>
      <c r="UWD712" s="20"/>
      <c r="UWE712" s="20"/>
      <c r="UWF712" s="20"/>
      <c r="UWG712" s="20"/>
      <c r="UWH712" s="19"/>
      <c r="UWI712" s="20"/>
      <c r="UWJ712" s="20"/>
      <c r="UWK712" s="20"/>
      <c r="UWL712" s="20"/>
      <c r="UWM712" s="20"/>
      <c r="UWN712" s="19"/>
      <c r="UWO712" s="20"/>
      <c r="UWP712" s="20"/>
      <c r="UWQ712" s="20"/>
      <c r="UWR712" s="20"/>
      <c r="UWS712" s="20"/>
      <c r="UWT712" s="19"/>
      <c r="UWU712" s="20"/>
      <c r="UWV712" s="20"/>
      <c r="UWW712" s="20"/>
      <c r="UWX712" s="20"/>
      <c r="UWY712" s="20"/>
      <c r="UWZ712" s="19"/>
      <c r="UXA712" s="20"/>
      <c r="UXB712" s="20"/>
      <c r="UXC712" s="20"/>
      <c r="UXD712" s="20"/>
      <c r="UXE712" s="20"/>
      <c r="UXF712" s="19"/>
      <c r="UXG712" s="20"/>
      <c r="UXH712" s="20"/>
      <c r="UXI712" s="20"/>
      <c r="UXJ712" s="20"/>
      <c r="UXK712" s="20"/>
      <c r="UXL712" s="19"/>
      <c r="UXM712" s="20"/>
      <c r="UXN712" s="20"/>
      <c r="UXO712" s="20"/>
      <c r="UXP712" s="20"/>
      <c r="UXQ712" s="20"/>
      <c r="UXR712" s="19"/>
      <c r="UXS712" s="20"/>
      <c r="UXT712" s="20"/>
      <c r="UXU712" s="20"/>
      <c r="UXV712" s="20"/>
      <c r="UXW712" s="20"/>
      <c r="UXX712" s="19"/>
      <c r="UXY712" s="20"/>
      <c r="UXZ712" s="20"/>
      <c r="UYA712" s="20"/>
      <c r="UYB712" s="20"/>
      <c r="UYC712" s="20"/>
      <c r="UYD712" s="19"/>
      <c r="UYE712" s="20"/>
      <c r="UYF712" s="20"/>
      <c r="UYG712" s="20"/>
      <c r="UYH712" s="20"/>
      <c r="UYI712" s="20"/>
      <c r="UYJ712" s="19"/>
      <c r="UYK712" s="20"/>
      <c r="UYL712" s="20"/>
      <c r="UYM712" s="20"/>
      <c r="UYN712" s="20"/>
      <c r="UYO712" s="20"/>
      <c r="UYP712" s="19"/>
      <c r="UYQ712" s="20"/>
      <c r="UYR712" s="20"/>
      <c r="UYS712" s="20"/>
      <c r="UYT712" s="20"/>
      <c r="UYU712" s="20"/>
      <c r="UYV712" s="19"/>
      <c r="UYW712" s="20"/>
      <c r="UYX712" s="20"/>
      <c r="UYY712" s="20"/>
      <c r="UYZ712" s="20"/>
      <c r="UZA712" s="20"/>
      <c r="UZB712" s="19"/>
      <c r="UZC712" s="20"/>
      <c r="UZD712" s="20"/>
      <c r="UZE712" s="20"/>
      <c r="UZF712" s="20"/>
      <c r="UZG712" s="20"/>
      <c r="UZH712" s="19"/>
      <c r="UZI712" s="20"/>
      <c r="UZJ712" s="20"/>
      <c r="UZK712" s="20"/>
      <c r="UZL712" s="20"/>
      <c r="UZM712" s="20"/>
      <c r="UZN712" s="19"/>
      <c r="UZO712" s="20"/>
      <c r="UZP712" s="20"/>
      <c r="UZQ712" s="20"/>
      <c r="UZR712" s="20"/>
      <c r="UZS712" s="20"/>
      <c r="UZT712" s="19"/>
      <c r="UZU712" s="20"/>
      <c r="UZV712" s="20"/>
      <c r="UZW712" s="20"/>
      <c r="UZX712" s="20"/>
      <c r="UZY712" s="20"/>
      <c r="UZZ712" s="19"/>
      <c r="VAA712" s="20"/>
      <c r="VAB712" s="20"/>
      <c r="VAC712" s="20"/>
      <c r="VAD712" s="20"/>
      <c r="VAE712" s="20"/>
      <c r="VAF712" s="19"/>
      <c r="VAG712" s="20"/>
      <c r="VAH712" s="20"/>
      <c r="VAI712" s="20"/>
      <c r="VAJ712" s="20"/>
      <c r="VAK712" s="20"/>
      <c r="VAL712" s="19"/>
      <c r="VAM712" s="20"/>
      <c r="VAN712" s="20"/>
      <c r="VAO712" s="20"/>
      <c r="VAP712" s="20"/>
      <c r="VAQ712" s="20"/>
      <c r="VAR712" s="19"/>
      <c r="VAS712" s="20"/>
      <c r="VAT712" s="20"/>
      <c r="VAU712" s="20"/>
      <c r="VAV712" s="20"/>
      <c r="VAW712" s="20"/>
      <c r="VAX712" s="19"/>
      <c r="VAY712" s="20"/>
      <c r="VAZ712" s="20"/>
      <c r="VBA712" s="20"/>
      <c r="VBB712" s="20"/>
      <c r="VBC712" s="20"/>
      <c r="VBD712" s="19"/>
      <c r="VBE712" s="20"/>
      <c r="VBF712" s="20"/>
      <c r="VBG712" s="20"/>
      <c r="VBH712" s="20"/>
      <c r="VBI712" s="20"/>
      <c r="VBJ712" s="19"/>
      <c r="VBK712" s="20"/>
      <c r="VBL712" s="20"/>
      <c r="VBM712" s="20"/>
      <c r="VBN712" s="20"/>
      <c r="VBO712" s="20"/>
      <c r="VBP712" s="19"/>
      <c r="VBQ712" s="20"/>
      <c r="VBR712" s="20"/>
      <c r="VBS712" s="20"/>
      <c r="VBT712" s="20"/>
      <c r="VBU712" s="20"/>
      <c r="VBV712" s="19"/>
      <c r="VBW712" s="20"/>
      <c r="VBX712" s="20"/>
      <c r="VBY712" s="20"/>
      <c r="VBZ712" s="20"/>
      <c r="VCA712" s="20"/>
      <c r="VCB712" s="19"/>
      <c r="VCC712" s="20"/>
      <c r="VCD712" s="20"/>
      <c r="VCE712" s="20"/>
      <c r="VCF712" s="20"/>
      <c r="VCG712" s="20"/>
      <c r="VCH712" s="19"/>
      <c r="VCI712" s="20"/>
      <c r="VCJ712" s="20"/>
      <c r="VCK712" s="20"/>
      <c r="VCL712" s="20"/>
      <c r="VCM712" s="20"/>
      <c r="VCN712" s="19"/>
      <c r="VCO712" s="20"/>
      <c r="VCP712" s="20"/>
      <c r="VCQ712" s="20"/>
      <c r="VCR712" s="20"/>
      <c r="VCS712" s="20"/>
      <c r="VCT712" s="19"/>
      <c r="VCU712" s="20"/>
      <c r="VCV712" s="20"/>
      <c r="VCW712" s="20"/>
      <c r="VCX712" s="20"/>
      <c r="VCY712" s="20"/>
      <c r="VCZ712" s="19"/>
      <c r="VDA712" s="20"/>
      <c r="VDB712" s="20"/>
      <c r="VDC712" s="20"/>
      <c r="VDD712" s="20"/>
      <c r="VDE712" s="20"/>
      <c r="VDF712" s="19"/>
      <c r="VDG712" s="20"/>
      <c r="VDH712" s="20"/>
      <c r="VDI712" s="20"/>
      <c r="VDJ712" s="20"/>
      <c r="VDK712" s="20"/>
      <c r="VDL712" s="19"/>
      <c r="VDM712" s="20"/>
      <c r="VDN712" s="20"/>
      <c r="VDO712" s="20"/>
      <c r="VDP712" s="20"/>
      <c r="VDQ712" s="20"/>
      <c r="VDR712" s="19"/>
      <c r="VDS712" s="20"/>
      <c r="VDT712" s="20"/>
      <c r="VDU712" s="20"/>
      <c r="VDV712" s="20"/>
      <c r="VDW712" s="20"/>
      <c r="VDX712" s="19"/>
      <c r="VDY712" s="20"/>
      <c r="VDZ712" s="20"/>
      <c r="VEA712" s="20"/>
      <c r="VEB712" s="20"/>
      <c r="VEC712" s="20"/>
      <c r="VED712" s="19"/>
      <c r="VEE712" s="20"/>
      <c r="VEF712" s="20"/>
      <c r="VEG712" s="20"/>
      <c r="VEH712" s="20"/>
      <c r="VEI712" s="20"/>
      <c r="VEJ712" s="19"/>
      <c r="VEK712" s="20"/>
      <c r="VEL712" s="20"/>
      <c r="VEM712" s="20"/>
      <c r="VEN712" s="20"/>
      <c r="VEO712" s="20"/>
      <c r="VEP712" s="19"/>
      <c r="VEQ712" s="20"/>
      <c r="VER712" s="20"/>
      <c r="VES712" s="20"/>
      <c r="VET712" s="20"/>
      <c r="VEU712" s="20"/>
      <c r="VEV712" s="19"/>
      <c r="VEW712" s="20"/>
      <c r="VEX712" s="20"/>
      <c r="VEY712" s="20"/>
      <c r="VEZ712" s="20"/>
      <c r="VFA712" s="20"/>
      <c r="VFB712" s="19"/>
      <c r="VFC712" s="20"/>
      <c r="VFD712" s="20"/>
      <c r="VFE712" s="20"/>
      <c r="VFF712" s="20"/>
      <c r="VFG712" s="20"/>
      <c r="VFH712" s="19"/>
      <c r="VFI712" s="20"/>
      <c r="VFJ712" s="20"/>
      <c r="VFK712" s="20"/>
      <c r="VFL712" s="20"/>
      <c r="VFM712" s="20"/>
      <c r="VFN712" s="19"/>
      <c r="VFO712" s="20"/>
      <c r="VFP712" s="20"/>
      <c r="VFQ712" s="20"/>
      <c r="VFR712" s="20"/>
      <c r="VFS712" s="20"/>
      <c r="VFT712" s="19"/>
      <c r="VFU712" s="20"/>
      <c r="VFV712" s="20"/>
      <c r="VFW712" s="20"/>
      <c r="VFX712" s="20"/>
      <c r="VFY712" s="20"/>
      <c r="VFZ712" s="19"/>
      <c r="VGA712" s="20"/>
      <c r="VGB712" s="20"/>
      <c r="VGC712" s="20"/>
      <c r="VGD712" s="20"/>
      <c r="VGE712" s="20"/>
      <c r="VGF712" s="19"/>
      <c r="VGG712" s="20"/>
      <c r="VGH712" s="20"/>
      <c r="VGI712" s="20"/>
      <c r="VGJ712" s="20"/>
      <c r="VGK712" s="20"/>
      <c r="VGL712" s="19"/>
      <c r="VGM712" s="20"/>
      <c r="VGN712" s="20"/>
      <c r="VGO712" s="20"/>
      <c r="VGP712" s="20"/>
      <c r="VGQ712" s="20"/>
      <c r="VGR712" s="19"/>
      <c r="VGS712" s="20"/>
      <c r="VGT712" s="20"/>
      <c r="VGU712" s="20"/>
      <c r="VGV712" s="20"/>
      <c r="VGW712" s="20"/>
      <c r="VGX712" s="19"/>
      <c r="VGY712" s="20"/>
      <c r="VGZ712" s="20"/>
      <c r="VHA712" s="20"/>
      <c r="VHB712" s="20"/>
      <c r="VHC712" s="20"/>
      <c r="VHD712" s="19"/>
      <c r="VHE712" s="20"/>
      <c r="VHF712" s="20"/>
      <c r="VHG712" s="20"/>
      <c r="VHH712" s="20"/>
      <c r="VHI712" s="20"/>
      <c r="VHJ712" s="19"/>
      <c r="VHK712" s="20"/>
      <c r="VHL712" s="20"/>
      <c r="VHM712" s="20"/>
      <c r="VHN712" s="20"/>
      <c r="VHO712" s="20"/>
      <c r="VHP712" s="19"/>
      <c r="VHQ712" s="20"/>
      <c r="VHR712" s="20"/>
      <c r="VHS712" s="20"/>
      <c r="VHT712" s="20"/>
      <c r="VHU712" s="20"/>
      <c r="VHV712" s="19"/>
      <c r="VHW712" s="20"/>
      <c r="VHX712" s="20"/>
      <c r="VHY712" s="20"/>
      <c r="VHZ712" s="20"/>
      <c r="VIA712" s="20"/>
      <c r="VIB712" s="19"/>
      <c r="VIC712" s="20"/>
      <c r="VID712" s="20"/>
      <c r="VIE712" s="20"/>
      <c r="VIF712" s="20"/>
      <c r="VIG712" s="20"/>
      <c r="VIH712" s="19"/>
      <c r="VII712" s="20"/>
      <c r="VIJ712" s="20"/>
      <c r="VIK712" s="20"/>
      <c r="VIL712" s="20"/>
      <c r="VIM712" s="20"/>
      <c r="VIN712" s="19"/>
      <c r="VIO712" s="20"/>
      <c r="VIP712" s="20"/>
      <c r="VIQ712" s="20"/>
      <c r="VIR712" s="20"/>
      <c r="VIS712" s="20"/>
      <c r="VIT712" s="19"/>
      <c r="VIU712" s="20"/>
      <c r="VIV712" s="20"/>
      <c r="VIW712" s="20"/>
      <c r="VIX712" s="20"/>
      <c r="VIY712" s="20"/>
      <c r="VIZ712" s="19"/>
      <c r="VJA712" s="20"/>
      <c r="VJB712" s="20"/>
      <c r="VJC712" s="20"/>
      <c r="VJD712" s="20"/>
      <c r="VJE712" s="20"/>
      <c r="VJF712" s="19"/>
      <c r="VJG712" s="20"/>
      <c r="VJH712" s="20"/>
      <c r="VJI712" s="20"/>
      <c r="VJJ712" s="20"/>
      <c r="VJK712" s="20"/>
      <c r="VJL712" s="19"/>
      <c r="VJM712" s="20"/>
      <c r="VJN712" s="20"/>
      <c r="VJO712" s="20"/>
      <c r="VJP712" s="20"/>
      <c r="VJQ712" s="20"/>
      <c r="VJR712" s="19"/>
      <c r="VJS712" s="20"/>
      <c r="VJT712" s="20"/>
      <c r="VJU712" s="20"/>
      <c r="VJV712" s="20"/>
      <c r="VJW712" s="20"/>
      <c r="VJX712" s="19"/>
      <c r="VJY712" s="20"/>
      <c r="VJZ712" s="20"/>
      <c r="VKA712" s="20"/>
      <c r="VKB712" s="20"/>
      <c r="VKC712" s="20"/>
      <c r="VKD712" s="19"/>
      <c r="VKE712" s="20"/>
      <c r="VKF712" s="20"/>
      <c r="VKG712" s="20"/>
      <c r="VKH712" s="20"/>
      <c r="VKI712" s="20"/>
      <c r="VKJ712" s="19"/>
      <c r="VKK712" s="20"/>
      <c r="VKL712" s="20"/>
      <c r="VKM712" s="20"/>
      <c r="VKN712" s="20"/>
      <c r="VKO712" s="20"/>
      <c r="VKP712" s="19"/>
      <c r="VKQ712" s="20"/>
      <c r="VKR712" s="20"/>
      <c r="VKS712" s="20"/>
      <c r="VKT712" s="20"/>
      <c r="VKU712" s="20"/>
      <c r="VKV712" s="19"/>
      <c r="VKW712" s="20"/>
      <c r="VKX712" s="20"/>
      <c r="VKY712" s="20"/>
      <c r="VKZ712" s="20"/>
      <c r="VLA712" s="20"/>
      <c r="VLB712" s="19"/>
      <c r="VLC712" s="20"/>
      <c r="VLD712" s="20"/>
      <c r="VLE712" s="20"/>
      <c r="VLF712" s="20"/>
      <c r="VLG712" s="20"/>
      <c r="VLH712" s="19"/>
      <c r="VLI712" s="20"/>
      <c r="VLJ712" s="20"/>
      <c r="VLK712" s="20"/>
      <c r="VLL712" s="20"/>
      <c r="VLM712" s="20"/>
      <c r="VLN712" s="19"/>
      <c r="VLO712" s="20"/>
      <c r="VLP712" s="20"/>
      <c r="VLQ712" s="20"/>
      <c r="VLR712" s="20"/>
      <c r="VLS712" s="20"/>
      <c r="VLT712" s="19"/>
      <c r="VLU712" s="20"/>
      <c r="VLV712" s="20"/>
      <c r="VLW712" s="20"/>
      <c r="VLX712" s="20"/>
      <c r="VLY712" s="20"/>
      <c r="VLZ712" s="19"/>
      <c r="VMA712" s="20"/>
      <c r="VMB712" s="20"/>
      <c r="VMC712" s="20"/>
      <c r="VMD712" s="20"/>
      <c r="VME712" s="20"/>
      <c r="VMF712" s="19"/>
      <c r="VMG712" s="20"/>
      <c r="VMH712" s="20"/>
      <c r="VMI712" s="20"/>
      <c r="VMJ712" s="20"/>
      <c r="VMK712" s="20"/>
      <c r="VML712" s="19"/>
      <c r="VMM712" s="20"/>
      <c r="VMN712" s="20"/>
      <c r="VMO712" s="20"/>
      <c r="VMP712" s="20"/>
      <c r="VMQ712" s="20"/>
      <c r="VMR712" s="19"/>
      <c r="VMS712" s="20"/>
      <c r="VMT712" s="20"/>
      <c r="VMU712" s="20"/>
      <c r="VMV712" s="20"/>
      <c r="VMW712" s="20"/>
      <c r="VMX712" s="19"/>
      <c r="VMY712" s="20"/>
      <c r="VMZ712" s="20"/>
      <c r="VNA712" s="20"/>
      <c r="VNB712" s="20"/>
      <c r="VNC712" s="20"/>
      <c r="VND712" s="19"/>
      <c r="VNE712" s="20"/>
      <c r="VNF712" s="20"/>
      <c r="VNG712" s="20"/>
      <c r="VNH712" s="20"/>
      <c r="VNI712" s="20"/>
      <c r="VNJ712" s="19"/>
      <c r="VNK712" s="20"/>
      <c r="VNL712" s="20"/>
      <c r="VNM712" s="20"/>
      <c r="VNN712" s="20"/>
      <c r="VNO712" s="20"/>
      <c r="VNP712" s="19"/>
      <c r="VNQ712" s="20"/>
      <c r="VNR712" s="20"/>
      <c r="VNS712" s="20"/>
      <c r="VNT712" s="20"/>
      <c r="VNU712" s="20"/>
      <c r="VNV712" s="19"/>
      <c r="VNW712" s="20"/>
      <c r="VNX712" s="20"/>
      <c r="VNY712" s="20"/>
      <c r="VNZ712" s="20"/>
      <c r="VOA712" s="20"/>
      <c r="VOB712" s="19"/>
      <c r="VOC712" s="20"/>
      <c r="VOD712" s="20"/>
      <c r="VOE712" s="20"/>
      <c r="VOF712" s="20"/>
      <c r="VOG712" s="20"/>
      <c r="VOH712" s="19"/>
      <c r="VOI712" s="20"/>
      <c r="VOJ712" s="20"/>
      <c r="VOK712" s="20"/>
      <c r="VOL712" s="20"/>
      <c r="VOM712" s="20"/>
      <c r="VON712" s="19"/>
      <c r="VOO712" s="20"/>
      <c r="VOP712" s="20"/>
      <c r="VOQ712" s="20"/>
      <c r="VOR712" s="20"/>
      <c r="VOS712" s="20"/>
      <c r="VOT712" s="19"/>
      <c r="VOU712" s="20"/>
      <c r="VOV712" s="20"/>
      <c r="VOW712" s="20"/>
      <c r="VOX712" s="20"/>
      <c r="VOY712" s="20"/>
      <c r="VOZ712" s="19"/>
      <c r="VPA712" s="20"/>
      <c r="VPB712" s="20"/>
      <c r="VPC712" s="20"/>
      <c r="VPD712" s="20"/>
      <c r="VPE712" s="20"/>
      <c r="VPF712" s="19"/>
      <c r="VPG712" s="20"/>
      <c r="VPH712" s="20"/>
      <c r="VPI712" s="20"/>
      <c r="VPJ712" s="20"/>
      <c r="VPK712" s="20"/>
      <c r="VPL712" s="19"/>
      <c r="VPM712" s="20"/>
      <c r="VPN712" s="20"/>
      <c r="VPO712" s="20"/>
      <c r="VPP712" s="20"/>
      <c r="VPQ712" s="20"/>
      <c r="VPR712" s="19"/>
      <c r="VPS712" s="20"/>
      <c r="VPT712" s="20"/>
      <c r="VPU712" s="20"/>
      <c r="VPV712" s="20"/>
      <c r="VPW712" s="20"/>
      <c r="VPX712" s="19"/>
      <c r="VPY712" s="20"/>
      <c r="VPZ712" s="20"/>
      <c r="VQA712" s="20"/>
      <c r="VQB712" s="20"/>
      <c r="VQC712" s="20"/>
      <c r="VQD712" s="19"/>
      <c r="VQE712" s="20"/>
      <c r="VQF712" s="20"/>
      <c r="VQG712" s="20"/>
      <c r="VQH712" s="20"/>
      <c r="VQI712" s="20"/>
      <c r="VQJ712" s="19"/>
      <c r="VQK712" s="20"/>
      <c r="VQL712" s="20"/>
      <c r="VQM712" s="20"/>
      <c r="VQN712" s="20"/>
      <c r="VQO712" s="20"/>
      <c r="VQP712" s="19"/>
      <c r="VQQ712" s="20"/>
      <c r="VQR712" s="20"/>
      <c r="VQS712" s="20"/>
      <c r="VQT712" s="20"/>
      <c r="VQU712" s="20"/>
      <c r="VQV712" s="19"/>
      <c r="VQW712" s="20"/>
      <c r="VQX712" s="20"/>
      <c r="VQY712" s="20"/>
      <c r="VQZ712" s="20"/>
      <c r="VRA712" s="20"/>
      <c r="VRB712" s="19"/>
      <c r="VRC712" s="20"/>
      <c r="VRD712" s="20"/>
      <c r="VRE712" s="20"/>
      <c r="VRF712" s="20"/>
      <c r="VRG712" s="20"/>
      <c r="VRH712" s="19"/>
      <c r="VRI712" s="20"/>
      <c r="VRJ712" s="20"/>
      <c r="VRK712" s="20"/>
      <c r="VRL712" s="20"/>
      <c r="VRM712" s="20"/>
      <c r="VRN712" s="19"/>
      <c r="VRO712" s="20"/>
      <c r="VRP712" s="20"/>
      <c r="VRQ712" s="20"/>
      <c r="VRR712" s="20"/>
      <c r="VRS712" s="20"/>
      <c r="VRT712" s="19"/>
      <c r="VRU712" s="20"/>
      <c r="VRV712" s="20"/>
      <c r="VRW712" s="20"/>
      <c r="VRX712" s="20"/>
      <c r="VRY712" s="20"/>
      <c r="VRZ712" s="19"/>
      <c r="VSA712" s="20"/>
      <c r="VSB712" s="20"/>
      <c r="VSC712" s="20"/>
      <c r="VSD712" s="20"/>
      <c r="VSE712" s="20"/>
      <c r="VSF712" s="19"/>
      <c r="VSG712" s="20"/>
      <c r="VSH712" s="20"/>
      <c r="VSI712" s="20"/>
      <c r="VSJ712" s="20"/>
      <c r="VSK712" s="20"/>
      <c r="VSL712" s="19"/>
      <c r="VSM712" s="20"/>
      <c r="VSN712" s="20"/>
      <c r="VSO712" s="20"/>
      <c r="VSP712" s="20"/>
      <c r="VSQ712" s="20"/>
      <c r="VSR712" s="19"/>
      <c r="VSS712" s="20"/>
      <c r="VST712" s="20"/>
      <c r="VSU712" s="20"/>
      <c r="VSV712" s="20"/>
      <c r="VSW712" s="20"/>
      <c r="VSX712" s="19"/>
      <c r="VSY712" s="20"/>
      <c r="VSZ712" s="20"/>
      <c r="VTA712" s="20"/>
      <c r="VTB712" s="20"/>
      <c r="VTC712" s="20"/>
      <c r="VTD712" s="19"/>
      <c r="VTE712" s="20"/>
      <c r="VTF712" s="20"/>
      <c r="VTG712" s="20"/>
      <c r="VTH712" s="20"/>
      <c r="VTI712" s="20"/>
      <c r="VTJ712" s="19"/>
      <c r="VTK712" s="20"/>
      <c r="VTL712" s="20"/>
      <c r="VTM712" s="20"/>
      <c r="VTN712" s="20"/>
      <c r="VTO712" s="20"/>
      <c r="VTP712" s="19"/>
      <c r="VTQ712" s="20"/>
      <c r="VTR712" s="20"/>
      <c r="VTS712" s="20"/>
      <c r="VTT712" s="20"/>
      <c r="VTU712" s="20"/>
      <c r="VTV712" s="19"/>
      <c r="VTW712" s="20"/>
      <c r="VTX712" s="20"/>
      <c r="VTY712" s="20"/>
      <c r="VTZ712" s="20"/>
      <c r="VUA712" s="20"/>
      <c r="VUB712" s="19"/>
      <c r="VUC712" s="20"/>
      <c r="VUD712" s="20"/>
      <c r="VUE712" s="20"/>
      <c r="VUF712" s="20"/>
      <c r="VUG712" s="20"/>
      <c r="VUH712" s="19"/>
      <c r="VUI712" s="20"/>
      <c r="VUJ712" s="20"/>
      <c r="VUK712" s="20"/>
      <c r="VUL712" s="20"/>
      <c r="VUM712" s="20"/>
      <c r="VUN712" s="19"/>
      <c r="VUO712" s="20"/>
      <c r="VUP712" s="20"/>
      <c r="VUQ712" s="20"/>
      <c r="VUR712" s="20"/>
      <c r="VUS712" s="20"/>
      <c r="VUT712" s="19"/>
      <c r="VUU712" s="20"/>
      <c r="VUV712" s="20"/>
      <c r="VUW712" s="20"/>
      <c r="VUX712" s="20"/>
      <c r="VUY712" s="20"/>
      <c r="VUZ712" s="19"/>
      <c r="VVA712" s="20"/>
      <c r="VVB712" s="20"/>
      <c r="VVC712" s="20"/>
      <c r="VVD712" s="20"/>
      <c r="VVE712" s="20"/>
      <c r="VVF712" s="19"/>
      <c r="VVG712" s="20"/>
      <c r="VVH712" s="20"/>
      <c r="VVI712" s="20"/>
      <c r="VVJ712" s="20"/>
      <c r="VVK712" s="20"/>
      <c r="VVL712" s="19"/>
      <c r="VVM712" s="20"/>
      <c r="VVN712" s="20"/>
      <c r="VVO712" s="20"/>
      <c r="VVP712" s="20"/>
      <c r="VVQ712" s="20"/>
      <c r="VVR712" s="19"/>
      <c r="VVS712" s="20"/>
      <c r="VVT712" s="20"/>
      <c r="VVU712" s="20"/>
      <c r="VVV712" s="20"/>
      <c r="VVW712" s="20"/>
      <c r="VVX712" s="19"/>
      <c r="VVY712" s="20"/>
      <c r="VVZ712" s="20"/>
      <c r="VWA712" s="20"/>
      <c r="VWB712" s="20"/>
      <c r="VWC712" s="20"/>
      <c r="VWD712" s="19"/>
      <c r="VWE712" s="20"/>
      <c r="VWF712" s="20"/>
      <c r="VWG712" s="20"/>
      <c r="VWH712" s="20"/>
      <c r="VWI712" s="20"/>
      <c r="VWJ712" s="19"/>
      <c r="VWK712" s="20"/>
      <c r="VWL712" s="20"/>
      <c r="VWM712" s="20"/>
      <c r="VWN712" s="20"/>
      <c r="VWO712" s="20"/>
      <c r="VWP712" s="19"/>
      <c r="VWQ712" s="20"/>
      <c r="VWR712" s="20"/>
      <c r="VWS712" s="20"/>
      <c r="VWT712" s="20"/>
      <c r="VWU712" s="20"/>
      <c r="VWV712" s="19"/>
      <c r="VWW712" s="20"/>
      <c r="VWX712" s="20"/>
      <c r="VWY712" s="20"/>
      <c r="VWZ712" s="20"/>
      <c r="VXA712" s="20"/>
      <c r="VXB712" s="19"/>
      <c r="VXC712" s="20"/>
      <c r="VXD712" s="20"/>
      <c r="VXE712" s="20"/>
      <c r="VXF712" s="20"/>
      <c r="VXG712" s="20"/>
      <c r="VXH712" s="19"/>
      <c r="VXI712" s="20"/>
      <c r="VXJ712" s="20"/>
      <c r="VXK712" s="20"/>
      <c r="VXL712" s="20"/>
      <c r="VXM712" s="20"/>
      <c r="VXN712" s="19"/>
      <c r="VXO712" s="20"/>
      <c r="VXP712" s="20"/>
      <c r="VXQ712" s="20"/>
      <c r="VXR712" s="20"/>
      <c r="VXS712" s="20"/>
      <c r="VXT712" s="19"/>
      <c r="VXU712" s="20"/>
      <c r="VXV712" s="20"/>
      <c r="VXW712" s="20"/>
      <c r="VXX712" s="20"/>
      <c r="VXY712" s="20"/>
      <c r="VXZ712" s="19"/>
      <c r="VYA712" s="20"/>
      <c r="VYB712" s="20"/>
      <c r="VYC712" s="20"/>
      <c r="VYD712" s="20"/>
      <c r="VYE712" s="20"/>
      <c r="VYF712" s="19"/>
      <c r="VYG712" s="20"/>
      <c r="VYH712" s="20"/>
      <c r="VYI712" s="20"/>
      <c r="VYJ712" s="20"/>
      <c r="VYK712" s="20"/>
      <c r="VYL712" s="19"/>
      <c r="VYM712" s="20"/>
      <c r="VYN712" s="20"/>
      <c r="VYO712" s="20"/>
      <c r="VYP712" s="20"/>
      <c r="VYQ712" s="20"/>
      <c r="VYR712" s="19"/>
      <c r="VYS712" s="20"/>
      <c r="VYT712" s="20"/>
      <c r="VYU712" s="20"/>
      <c r="VYV712" s="20"/>
      <c r="VYW712" s="20"/>
      <c r="VYX712" s="19"/>
      <c r="VYY712" s="20"/>
      <c r="VYZ712" s="20"/>
      <c r="VZA712" s="20"/>
      <c r="VZB712" s="20"/>
      <c r="VZC712" s="20"/>
      <c r="VZD712" s="19"/>
      <c r="VZE712" s="20"/>
      <c r="VZF712" s="20"/>
      <c r="VZG712" s="20"/>
      <c r="VZH712" s="20"/>
      <c r="VZI712" s="20"/>
      <c r="VZJ712" s="19"/>
      <c r="VZK712" s="20"/>
      <c r="VZL712" s="20"/>
      <c r="VZM712" s="20"/>
      <c r="VZN712" s="20"/>
      <c r="VZO712" s="20"/>
      <c r="VZP712" s="19"/>
      <c r="VZQ712" s="20"/>
      <c r="VZR712" s="20"/>
      <c r="VZS712" s="20"/>
      <c r="VZT712" s="20"/>
      <c r="VZU712" s="20"/>
      <c r="VZV712" s="19"/>
      <c r="VZW712" s="20"/>
      <c r="VZX712" s="20"/>
      <c r="VZY712" s="20"/>
      <c r="VZZ712" s="20"/>
      <c r="WAA712" s="20"/>
      <c r="WAB712" s="19"/>
      <c r="WAC712" s="20"/>
      <c r="WAD712" s="20"/>
      <c r="WAE712" s="20"/>
      <c r="WAF712" s="20"/>
      <c r="WAG712" s="20"/>
      <c r="WAH712" s="19"/>
      <c r="WAI712" s="20"/>
      <c r="WAJ712" s="20"/>
      <c r="WAK712" s="20"/>
      <c r="WAL712" s="20"/>
      <c r="WAM712" s="20"/>
      <c r="WAN712" s="19"/>
      <c r="WAO712" s="20"/>
      <c r="WAP712" s="20"/>
      <c r="WAQ712" s="20"/>
      <c r="WAR712" s="20"/>
      <c r="WAS712" s="20"/>
      <c r="WAT712" s="19"/>
      <c r="WAU712" s="20"/>
      <c r="WAV712" s="20"/>
      <c r="WAW712" s="20"/>
      <c r="WAX712" s="20"/>
      <c r="WAY712" s="20"/>
      <c r="WAZ712" s="19"/>
      <c r="WBA712" s="20"/>
      <c r="WBB712" s="20"/>
      <c r="WBC712" s="20"/>
      <c r="WBD712" s="20"/>
      <c r="WBE712" s="20"/>
      <c r="WBF712" s="19"/>
      <c r="WBG712" s="20"/>
      <c r="WBH712" s="20"/>
      <c r="WBI712" s="20"/>
      <c r="WBJ712" s="20"/>
      <c r="WBK712" s="20"/>
      <c r="WBL712" s="19"/>
      <c r="WBM712" s="20"/>
      <c r="WBN712" s="20"/>
      <c r="WBO712" s="20"/>
      <c r="WBP712" s="20"/>
      <c r="WBQ712" s="20"/>
      <c r="WBR712" s="19"/>
      <c r="WBS712" s="20"/>
      <c r="WBT712" s="20"/>
      <c r="WBU712" s="20"/>
      <c r="WBV712" s="20"/>
      <c r="WBW712" s="20"/>
      <c r="WBX712" s="19"/>
      <c r="WBY712" s="20"/>
      <c r="WBZ712" s="20"/>
      <c r="WCA712" s="20"/>
      <c r="WCB712" s="20"/>
      <c r="WCC712" s="20"/>
      <c r="WCD712" s="19"/>
      <c r="WCE712" s="20"/>
      <c r="WCF712" s="20"/>
      <c r="WCG712" s="20"/>
      <c r="WCH712" s="20"/>
      <c r="WCI712" s="20"/>
      <c r="WCJ712" s="19"/>
      <c r="WCK712" s="20"/>
      <c r="WCL712" s="20"/>
      <c r="WCM712" s="20"/>
      <c r="WCN712" s="20"/>
      <c r="WCO712" s="20"/>
      <c r="WCP712" s="19"/>
      <c r="WCQ712" s="20"/>
      <c r="WCR712" s="20"/>
      <c r="WCS712" s="20"/>
      <c r="WCT712" s="20"/>
      <c r="WCU712" s="20"/>
      <c r="WCV712" s="19"/>
      <c r="WCW712" s="20"/>
      <c r="WCX712" s="20"/>
      <c r="WCY712" s="20"/>
      <c r="WCZ712" s="20"/>
      <c r="WDA712" s="20"/>
      <c r="WDB712" s="19"/>
      <c r="WDC712" s="20"/>
      <c r="WDD712" s="20"/>
      <c r="WDE712" s="20"/>
      <c r="WDF712" s="20"/>
      <c r="WDG712" s="20"/>
      <c r="WDH712" s="19"/>
      <c r="WDI712" s="20"/>
      <c r="WDJ712" s="20"/>
      <c r="WDK712" s="20"/>
      <c r="WDL712" s="20"/>
      <c r="WDM712" s="20"/>
      <c r="WDN712" s="19"/>
      <c r="WDO712" s="20"/>
      <c r="WDP712" s="20"/>
      <c r="WDQ712" s="20"/>
      <c r="WDR712" s="20"/>
      <c r="WDS712" s="20"/>
      <c r="WDT712" s="19"/>
      <c r="WDU712" s="20"/>
      <c r="WDV712" s="20"/>
      <c r="WDW712" s="20"/>
      <c r="WDX712" s="20"/>
      <c r="WDY712" s="20"/>
      <c r="WDZ712" s="19"/>
      <c r="WEA712" s="20"/>
      <c r="WEB712" s="20"/>
      <c r="WEC712" s="20"/>
      <c r="WED712" s="20"/>
      <c r="WEE712" s="20"/>
      <c r="WEF712" s="19"/>
      <c r="WEG712" s="20"/>
      <c r="WEH712" s="20"/>
      <c r="WEI712" s="20"/>
      <c r="WEJ712" s="20"/>
      <c r="WEK712" s="20"/>
      <c r="WEL712" s="19"/>
      <c r="WEM712" s="20"/>
      <c r="WEN712" s="20"/>
      <c r="WEO712" s="20"/>
      <c r="WEP712" s="20"/>
      <c r="WEQ712" s="20"/>
      <c r="WER712" s="19"/>
      <c r="WES712" s="20"/>
      <c r="WET712" s="20"/>
      <c r="WEU712" s="20"/>
      <c r="WEV712" s="20"/>
      <c r="WEW712" s="20"/>
      <c r="WEX712" s="19"/>
      <c r="WEY712" s="20"/>
      <c r="WEZ712" s="20"/>
      <c r="WFA712" s="20"/>
      <c r="WFB712" s="20"/>
      <c r="WFC712" s="20"/>
      <c r="WFD712" s="19"/>
      <c r="WFE712" s="20"/>
      <c r="WFF712" s="20"/>
      <c r="WFG712" s="20"/>
      <c r="WFH712" s="20"/>
      <c r="WFI712" s="20"/>
      <c r="WFJ712" s="19"/>
      <c r="WFK712" s="20"/>
      <c r="WFL712" s="20"/>
      <c r="WFM712" s="20"/>
      <c r="WFN712" s="20"/>
      <c r="WFO712" s="20"/>
      <c r="WFP712" s="19"/>
      <c r="WFQ712" s="20"/>
      <c r="WFR712" s="20"/>
      <c r="WFS712" s="20"/>
      <c r="WFT712" s="20"/>
      <c r="WFU712" s="20"/>
      <c r="WFV712" s="19"/>
      <c r="WFW712" s="20"/>
      <c r="WFX712" s="20"/>
      <c r="WFY712" s="20"/>
      <c r="WFZ712" s="20"/>
      <c r="WGA712" s="20"/>
      <c r="WGB712" s="19"/>
      <c r="WGC712" s="20"/>
      <c r="WGD712" s="20"/>
      <c r="WGE712" s="20"/>
      <c r="WGF712" s="20"/>
      <c r="WGG712" s="20"/>
      <c r="WGH712" s="19"/>
      <c r="WGI712" s="20"/>
      <c r="WGJ712" s="20"/>
      <c r="WGK712" s="20"/>
      <c r="WGL712" s="20"/>
      <c r="WGM712" s="20"/>
      <c r="WGN712" s="19"/>
      <c r="WGO712" s="20"/>
      <c r="WGP712" s="20"/>
      <c r="WGQ712" s="20"/>
      <c r="WGR712" s="20"/>
      <c r="WGS712" s="20"/>
      <c r="WGT712" s="19"/>
      <c r="WGU712" s="20"/>
      <c r="WGV712" s="20"/>
      <c r="WGW712" s="20"/>
      <c r="WGX712" s="20"/>
      <c r="WGY712" s="20"/>
      <c r="WGZ712" s="19"/>
      <c r="WHA712" s="20"/>
      <c r="WHB712" s="20"/>
      <c r="WHC712" s="20"/>
      <c r="WHD712" s="20"/>
      <c r="WHE712" s="20"/>
      <c r="WHF712" s="19"/>
      <c r="WHG712" s="20"/>
      <c r="WHH712" s="20"/>
      <c r="WHI712" s="20"/>
      <c r="WHJ712" s="20"/>
      <c r="WHK712" s="20"/>
      <c r="WHL712" s="19"/>
      <c r="WHM712" s="20"/>
      <c r="WHN712" s="20"/>
      <c r="WHO712" s="20"/>
      <c r="WHP712" s="20"/>
      <c r="WHQ712" s="20"/>
      <c r="WHR712" s="19"/>
      <c r="WHS712" s="20"/>
      <c r="WHT712" s="20"/>
      <c r="WHU712" s="20"/>
      <c r="WHV712" s="20"/>
      <c r="WHW712" s="20"/>
      <c r="WHX712" s="19"/>
      <c r="WHY712" s="20"/>
      <c r="WHZ712" s="20"/>
      <c r="WIA712" s="20"/>
      <c r="WIB712" s="20"/>
      <c r="WIC712" s="20"/>
      <c r="WID712" s="19"/>
      <c r="WIE712" s="20"/>
      <c r="WIF712" s="20"/>
      <c r="WIG712" s="20"/>
      <c r="WIH712" s="20"/>
      <c r="WII712" s="20"/>
      <c r="WIJ712" s="19"/>
      <c r="WIK712" s="20"/>
      <c r="WIL712" s="20"/>
      <c r="WIM712" s="20"/>
      <c r="WIN712" s="20"/>
      <c r="WIO712" s="20"/>
      <c r="WIP712" s="19"/>
      <c r="WIQ712" s="20"/>
      <c r="WIR712" s="20"/>
      <c r="WIS712" s="20"/>
      <c r="WIT712" s="20"/>
      <c r="WIU712" s="20"/>
      <c r="WIV712" s="19"/>
      <c r="WIW712" s="20"/>
      <c r="WIX712" s="20"/>
      <c r="WIY712" s="20"/>
      <c r="WIZ712" s="20"/>
      <c r="WJA712" s="20"/>
      <c r="WJB712" s="19"/>
      <c r="WJC712" s="20"/>
      <c r="WJD712" s="20"/>
      <c r="WJE712" s="20"/>
      <c r="WJF712" s="20"/>
      <c r="WJG712" s="20"/>
      <c r="WJH712" s="19"/>
      <c r="WJI712" s="20"/>
      <c r="WJJ712" s="20"/>
      <c r="WJK712" s="20"/>
      <c r="WJL712" s="20"/>
      <c r="WJM712" s="20"/>
      <c r="WJN712" s="19"/>
      <c r="WJO712" s="20"/>
      <c r="WJP712" s="20"/>
      <c r="WJQ712" s="20"/>
      <c r="WJR712" s="20"/>
      <c r="WJS712" s="20"/>
      <c r="WJT712" s="19"/>
      <c r="WJU712" s="20"/>
      <c r="WJV712" s="20"/>
      <c r="WJW712" s="20"/>
      <c r="WJX712" s="20"/>
      <c r="WJY712" s="20"/>
      <c r="WJZ712" s="19"/>
      <c r="WKA712" s="20"/>
      <c r="WKB712" s="20"/>
      <c r="WKC712" s="20"/>
      <c r="WKD712" s="20"/>
      <c r="WKE712" s="20"/>
      <c r="WKF712" s="19"/>
      <c r="WKG712" s="20"/>
      <c r="WKH712" s="20"/>
      <c r="WKI712" s="20"/>
      <c r="WKJ712" s="20"/>
      <c r="WKK712" s="20"/>
      <c r="WKL712" s="19"/>
      <c r="WKM712" s="20"/>
      <c r="WKN712" s="20"/>
      <c r="WKO712" s="20"/>
      <c r="WKP712" s="20"/>
      <c r="WKQ712" s="20"/>
      <c r="WKR712" s="19"/>
      <c r="WKS712" s="20"/>
      <c r="WKT712" s="20"/>
      <c r="WKU712" s="20"/>
      <c r="WKV712" s="20"/>
      <c r="WKW712" s="20"/>
      <c r="WKX712" s="19"/>
      <c r="WKY712" s="20"/>
      <c r="WKZ712" s="20"/>
      <c r="WLA712" s="20"/>
      <c r="WLB712" s="20"/>
      <c r="WLC712" s="20"/>
      <c r="WLD712" s="19"/>
      <c r="WLE712" s="20"/>
      <c r="WLF712" s="20"/>
      <c r="WLG712" s="20"/>
      <c r="WLH712" s="20"/>
      <c r="WLI712" s="20"/>
      <c r="WLJ712" s="19"/>
      <c r="WLK712" s="20"/>
      <c r="WLL712" s="20"/>
      <c r="WLM712" s="20"/>
      <c r="WLN712" s="20"/>
      <c r="WLO712" s="20"/>
      <c r="WLP712" s="19"/>
      <c r="WLQ712" s="20"/>
      <c r="WLR712" s="20"/>
      <c r="WLS712" s="20"/>
      <c r="WLT712" s="20"/>
      <c r="WLU712" s="20"/>
      <c r="WLV712" s="19"/>
      <c r="WLW712" s="20"/>
      <c r="WLX712" s="20"/>
      <c r="WLY712" s="20"/>
      <c r="WLZ712" s="20"/>
      <c r="WMA712" s="20"/>
      <c r="WMB712" s="19"/>
      <c r="WMC712" s="20"/>
      <c r="WMD712" s="20"/>
      <c r="WME712" s="20"/>
      <c r="WMF712" s="20"/>
      <c r="WMG712" s="20"/>
      <c r="WMH712" s="19"/>
      <c r="WMI712" s="20"/>
      <c r="WMJ712" s="20"/>
      <c r="WMK712" s="20"/>
      <c r="WML712" s="20"/>
      <c r="WMM712" s="20"/>
      <c r="WMN712" s="19"/>
      <c r="WMO712" s="20"/>
      <c r="WMP712" s="20"/>
      <c r="WMQ712" s="20"/>
      <c r="WMR712" s="20"/>
      <c r="WMS712" s="20"/>
      <c r="WMT712" s="19"/>
      <c r="WMU712" s="20"/>
      <c r="WMV712" s="20"/>
      <c r="WMW712" s="20"/>
      <c r="WMX712" s="20"/>
      <c r="WMY712" s="20"/>
      <c r="WMZ712" s="19"/>
      <c r="WNA712" s="20"/>
      <c r="WNB712" s="20"/>
      <c r="WNC712" s="20"/>
      <c r="WND712" s="20"/>
      <c r="WNE712" s="20"/>
      <c r="WNF712" s="19"/>
      <c r="WNG712" s="20"/>
      <c r="WNH712" s="20"/>
      <c r="WNI712" s="20"/>
      <c r="WNJ712" s="20"/>
      <c r="WNK712" s="20"/>
      <c r="WNL712" s="19"/>
      <c r="WNM712" s="20"/>
      <c r="WNN712" s="20"/>
      <c r="WNO712" s="20"/>
      <c r="WNP712" s="20"/>
      <c r="WNQ712" s="20"/>
      <c r="WNR712" s="19"/>
      <c r="WNS712" s="20"/>
      <c r="WNT712" s="20"/>
      <c r="WNU712" s="20"/>
      <c r="WNV712" s="20"/>
      <c r="WNW712" s="20"/>
      <c r="WNX712" s="19"/>
      <c r="WNY712" s="20"/>
      <c r="WNZ712" s="20"/>
      <c r="WOA712" s="20"/>
      <c r="WOB712" s="20"/>
      <c r="WOC712" s="20"/>
      <c r="WOD712" s="19"/>
      <c r="WOE712" s="20"/>
      <c r="WOF712" s="20"/>
      <c r="WOG712" s="20"/>
      <c r="WOH712" s="20"/>
      <c r="WOI712" s="20"/>
      <c r="WOJ712" s="19"/>
      <c r="WOK712" s="20"/>
      <c r="WOL712" s="20"/>
      <c r="WOM712" s="20"/>
      <c r="WON712" s="20"/>
      <c r="WOO712" s="20"/>
      <c r="WOP712" s="19"/>
      <c r="WOQ712" s="20"/>
      <c r="WOR712" s="20"/>
      <c r="WOS712" s="20"/>
      <c r="WOT712" s="20"/>
      <c r="WOU712" s="20"/>
      <c r="WOV712" s="19"/>
      <c r="WOW712" s="20"/>
      <c r="WOX712" s="20"/>
      <c r="WOY712" s="20"/>
      <c r="WOZ712" s="20"/>
      <c r="WPA712" s="20"/>
      <c r="WPB712" s="19"/>
      <c r="WPC712" s="20"/>
      <c r="WPD712" s="20"/>
      <c r="WPE712" s="20"/>
      <c r="WPF712" s="20"/>
      <c r="WPG712" s="20"/>
      <c r="WPH712" s="19"/>
      <c r="WPI712" s="20"/>
      <c r="WPJ712" s="20"/>
      <c r="WPK712" s="20"/>
      <c r="WPL712" s="20"/>
      <c r="WPM712" s="20"/>
      <c r="WPN712" s="19"/>
      <c r="WPO712" s="20"/>
      <c r="WPP712" s="20"/>
      <c r="WPQ712" s="20"/>
      <c r="WPR712" s="20"/>
      <c r="WPS712" s="20"/>
      <c r="WPT712" s="19"/>
      <c r="WPU712" s="20"/>
      <c r="WPV712" s="20"/>
      <c r="WPW712" s="20"/>
      <c r="WPX712" s="20"/>
      <c r="WPY712" s="20"/>
      <c r="WPZ712" s="19"/>
      <c r="WQA712" s="20"/>
      <c r="WQB712" s="20"/>
      <c r="WQC712" s="20"/>
      <c r="WQD712" s="20"/>
      <c r="WQE712" s="20"/>
      <c r="WQF712" s="19"/>
      <c r="WQG712" s="20"/>
      <c r="WQH712" s="20"/>
      <c r="WQI712" s="20"/>
      <c r="WQJ712" s="20"/>
      <c r="WQK712" s="20"/>
      <c r="WQL712" s="19"/>
      <c r="WQM712" s="20"/>
      <c r="WQN712" s="20"/>
      <c r="WQO712" s="20"/>
      <c r="WQP712" s="20"/>
      <c r="WQQ712" s="20"/>
      <c r="WQR712" s="19"/>
      <c r="WQS712" s="20"/>
      <c r="WQT712" s="20"/>
      <c r="WQU712" s="20"/>
      <c r="WQV712" s="20"/>
      <c r="WQW712" s="20"/>
      <c r="WQX712" s="19"/>
      <c r="WQY712" s="20"/>
      <c r="WQZ712" s="20"/>
      <c r="WRA712" s="20"/>
      <c r="WRB712" s="20"/>
      <c r="WRC712" s="20"/>
      <c r="WRD712" s="19"/>
      <c r="WRE712" s="20"/>
      <c r="WRF712" s="20"/>
      <c r="WRG712" s="20"/>
      <c r="WRH712" s="20"/>
      <c r="WRI712" s="20"/>
      <c r="WRJ712" s="19"/>
      <c r="WRK712" s="20"/>
      <c r="WRL712" s="20"/>
      <c r="WRM712" s="20"/>
      <c r="WRN712" s="20"/>
      <c r="WRO712" s="20"/>
      <c r="WRP712" s="19"/>
      <c r="WRQ712" s="20"/>
      <c r="WRR712" s="20"/>
      <c r="WRS712" s="20"/>
      <c r="WRT712" s="20"/>
      <c r="WRU712" s="20"/>
      <c r="WRV712" s="19"/>
      <c r="WRW712" s="20"/>
      <c r="WRX712" s="20"/>
      <c r="WRY712" s="20"/>
      <c r="WRZ712" s="20"/>
      <c r="WSA712" s="20"/>
      <c r="WSB712" s="19"/>
      <c r="WSC712" s="20"/>
      <c r="WSD712" s="20"/>
      <c r="WSE712" s="20"/>
      <c r="WSF712" s="20"/>
      <c r="WSG712" s="20"/>
      <c r="WSH712" s="19"/>
      <c r="WSI712" s="20"/>
      <c r="WSJ712" s="20"/>
      <c r="WSK712" s="20"/>
      <c r="WSL712" s="20"/>
      <c r="WSM712" s="20"/>
      <c r="WSN712" s="19"/>
      <c r="WSO712" s="20"/>
      <c r="WSP712" s="20"/>
      <c r="WSQ712" s="20"/>
      <c r="WSR712" s="20"/>
      <c r="WSS712" s="20"/>
      <c r="WST712" s="19"/>
      <c r="WSU712" s="20"/>
      <c r="WSV712" s="20"/>
      <c r="WSW712" s="20"/>
      <c r="WSX712" s="20"/>
      <c r="WSY712" s="20"/>
      <c r="WSZ712" s="19"/>
      <c r="WTA712" s="20"/>
      <c r="WTB712" s="20"/>
      <c r="WTC712" s="20"/>
      <c r="WTD712" s="20"/>
      <c r="WTE712" s="20"/>
      <c r="WTF712" s="19"/>
      <c r="WTG712" s="20"/>
      <c r="WTH712" s="20"/>
      <c r="WTI712" s="20"/>
      <c r="WTJ712" s="20"/>
      <c r="WTK712" s="20"/>
      <c r="WTL712" s="19"/>
      <c r="WTM712" s="20"/>
      <c r="WTN712" s="20"/>
      <c r="WTO712" s="20"/>
      <c r="WTP712" s="20"/>
      <c r="WTQ712" s="20"/>
      <c r="WTR712" s="19"/>
      <c r="WTS712" s="20"/>
      <c r="WTT712" s="20"/>
      <c r="WTU712" s="20"/>
      <c r="WTV712" s="20"/>
      <c r="WTW712" s="20"/>
      <c r="WTX712" s="19"/>
      <c r="WTY712" s="20"/>
      <c r="WTZ712" s="20"/>
      <c r="WUA712" s="20"/>
      <c r="WUB712" s="20"/>
      <c r="WUC712" s="20"/>
      <c r="WUD712" s="19"/>
      <c r="WUE712" s="20"/>
      <c r="WUF712" s="20"/>
      <c r="WUG712" s="20"/>
      <c r="WUH712" s="20"/>
      <c r="WUI712" s="20"/>
      <c r="WUJ712" s="19"/>
      <c r="WUK712" s="20"/>
      <c r="WUL712" s="20"/>
      <c r="WUM712" s="20"/>
      <c r="WUN712" s="20"/>
      <c r="WUO712" s="20"/>
      <c r="WUP712" s="19"/>
      <c r="WUQ712" s="20"/>
      <c r="WUR712" s="20"/>
      <c r="WUS712" s="20"/>
      <c r="WUT712" s="20"/>
      <c r="WUU712" s="20"/>
      <c r="WUV712" s="19"/>
      <c r="WUW712" s="20"/>
      <c r="WUX712" s="20"/>
      <c r="WUY712" s="20"/>
      <c r="WUZ712" s="20"/>
      <c r="WVA712" s="20"/>
      <c r="WVB712" s="19"/>
      <c r="WVC712" s="20"/>
      <c r="WVD712" s="20"/>
      <c r="WVE712" s="20"/>
      <c r="WVF712" s="20"/>
      <c r="WVG712" s="20"/>
      <c r="WVH712" s="19"/>
      <c r="WVI712" s="20"/>
      <c r="WVJ712" s="20"/>
      <c r="WVK712" s="20"/>
      <c r="WVL712" s="20"/>
      <c r="WVM712" s="20"/>
      <c r="WVN712" s="19"/>
      <c r="WVO712" s="20"/>
      <c r="WVP712" s="20"/>
      <c r="WVQ712" s="20"/>
      <c r="WVR712" s="20"/>
      <c r="WVS712" s="20"/>
      <c r="WVT712" s="19"/>
      <c r="WVU712" s="20"/>
      <c r="WVV712" s="20"/>
      <c r="WVW712" s="20"/>
      <c r="WVX712" s="20"/>
      <c r="WVY712" s="20"/>
      <c r="WVZ712" s="19"/>
      <c r="WWA712" s="20"/>
      <c r="WWB712" s="20"/>
      <c r="WWC712" s="20"/>
      <c r="WWD712" s="20"/>
      <c r="WWE712" s="20"/>
      <c r="WWF712" s="19"/>
      <c r="WWG712" s="20"/>
      <c r="WWH712" s="20"/>
      <c r="WWI712" s="20"/>
      <c r="WWJ712" s="20"/>
      <c r="WWK712" s="20"/>
      <c r="WWL712" s="19"/>
      <c r="WWM712" s="20"/>
      <c r="WWN712" s="20"/>
      <c r="WWO712" s="20"/>
      <c r="WWP712" s="20"/>
      <c r="WWQ712" s="20"/>
      <c r="WWR712" s="19"/>
      <c r="WWS712" s="20"/>
      <c r="WWT712" s="20"/>
      <c r="WWU712" s="20"/>
      <c r="WWV712" s="20"/>
      <c r="WWW712" s="20"/>
      <c r="WWX712" s="19"/>
      <c r="WWY712" s="20"/>
      <c r="WWZ712" s="20"/>
      <c r="WXA712" s="20"/>
      <c r="WXB712" s="20"/>
      <c r="WXC712" s="20"/>
      <c r="WXD712" s="19"/>
      <c r="WXE712" s="20"/>
      <c r="WXF712" s="20"/>
      <c r="WXG712" s="20"/>
      <c r="WXH712" s="20"/>
      <c r="WXI712" s="20"/>
      <c r="WXJ712" s="19"/>
      <c r="WXK712" s="20"/>
      <c r="WXL712" s="20"/>
      <c r="WXM712" s="20"/>
      <c r="WXN712" s="20"/>
      <c r="WXO712" s="20"/>
      <c r="WXP712" s="19"/>
      <c r="WXQ712" s="20"/>
      <c r="WXR712" s="20"/>
      <c r="WXS712" s="20"/>
      <c r="WXT712" s="20"/>
      <c r="WXU712" s="20"/>
      <c r="WXV712" s="19"/>
      <c r="WXW712" s="20"/>
      <c r="WXX712" s="20"/>
      <c r="WXY712" s="20"/>
      <c r="WXZ712" s="20"/>
      <c r="WYA712" s="20"/>
      <c r="WYB712" s="19"/>
      <c r="WYC712" s="20"/>
      <c r="WYD712" s="20"/>
      <c r="WYE712" s="20"/>
      <c r="WYF712" s="20"/>
      <c r="WYG712" s="20"/>
      <c r="WYH712" s="19"/>
      <c r="WYI712" s="20"/>
      <c r="WYJ712" s="20"/>
      <c r="WYK712" s="20"/>
      <c r="WYL712" s="20"/>
      <c r="WYM712" s="20"/>
      <c r="WYN712" s="19"/>
      <c r="WYO712" s="20"/>
      <c r="WYP712" s="20"/>
      <c r="WYQ712" s="20"/>
      <c r="WYR712" s="20"/>
      <c r="WYS712" s="20"/>
      <c r="WYT712" s="19"/>
      <c r="WYU712" s="20"/>
      <c r="WYV712" s="20"/>
      <c r="WYW712" s="20"/>
      <c r="WYX712" s="20"/>
      <c r="WYY712" s="20"/>
      <c r="WYZ712" s="19"/>
      <c r="WZA712" s="20"/>
      <c r="WZB712" s="20"/>
      <c r="WZC712" s="20"/>
      <c r="WZD712" s="20"/>
      <c r="WZE712" s="20"/>
      <c r="WZF712" s="19"/>
      <c r="WZG712" s="20"/>
      <c r="WZH712" s="20"/>
      <c r="WZI712" s="20"/>
      <c r="WZJ712" s="20"/>
      <c r="WZK712" s="20"/>
      <c r="WZL712" s="19"/>
      <c r="WZM712" s="20"/>
      <c r="WZN712" s="20"/>
      <c r="WZO712" s="20"/>
      <c r="WZP712" s="20"/>
      <c r="WZQ712" s="20"/>
      <c r="WZR712" s="19"/>
      <c r="WZS712" s="20"/>
      <c r="WZT712" s="20"/>
      <c r="WZU712" s="20"/>
      <c r="WZV712" s="20"/>
      <c r="WZW712" s="20"/>
      <c r="WZX712" s="19"/>
      <c r="WZY712" s="20"/>
      <c r="WZZ712" s="20"/>
      <c r="XAA712" s="20"/>
      <c r="XAB712" s="20"/>
      <c r="XAC712" s="20"/>
      <c r="XAD712" s="19"/>
      <c r="XAE712" s="20"/>
      <c r="XAF712" s="20"/>
      <c r="XAG712" s="20"/>
      <c r="XAH712" s="20"/>
      <c r="XAI712" s="20"/>
      <c r="XAJ712" s="19"/>
      <c r="XAK712" s="20"/>
      <c r="XAL712" s="20"/>
      <c r="XAM712" s="20"/>
      <c r="XAN712" s="20"/>
      <c r="XAO712" s="20"/>
      <c r="XAP712" s="19"/>
      <c r="XAQ712" s="20"/>
      <c r="XAR712" s="20"/>
      <c r="XAS712" s="20"/>
      <c r="XAT712" s="20"/>
      <c r="XAU712" s="20"/>
      <c r="XAV712" s="19"/>
      <c r="XAW712" s="20"/>
      <c r="XAX712" s="20"/>
      <c r="XAY712" s="20"/>
      <c r="XAZ712" s="20"/>
      <c r="XBA712" s="20"/>
      <c r="XBB712" s="19"/>
      <c r="XBC712" s="20"/>
      <c r="XBD712" s="20"/>
      <c r="XBE712" s="20"/>
      <c r="XBF712" s="20"/>
      <c r="XBG712" s="20"/>
      <c r="XBH712" s="19"/>
      <c r="XBI712" s="20"/>
      <c r="XBJ712" s="20"/>
      <c r="XBK712" s="20"/>
      <c r="XBL712" s="20"/>
      <c r="XBM712" s="20"/>
      <c r="XBN712" s="19"/>
      <c r="XBO712" s="20"/>
      <c r="XBP712" s="20"/>
      <c r="XBQ712" s="20"/>
      <c r="XBR712" s="20"/>
      <c r="XBS712" s="20"/>
      <c r="XBT712" s="19"/>
      <c r="XBU712" s="20"/>
      <c r="XBV712" s="20"/>
      <c r="XBW712" s="20"/>
      <c r="XBX712" s="20"/>
      <c r="XBY712" s="20"/>
      <c r="XBZ712" s="19"/>
      <c r="XCA712" s="20"/>
      <c r="XCB712" s="20"/>
      <c r="XCC712" s="20"/>
      <c r="XCD712" s="20"/>
      <c r="XCE712" s="20"/>
      <c r="XCF712" s="19"/>
      <c r="XCG712" s="20"/>
      <c r="XCH712" s="20"/>
      <c r="XCI712" s="20"/>
      <c r="XCJ712" s="20"/>
      <c r="XCK712" s="20"/>
      <c r="XCL712" s="19"/>
      <c r="XCM712" s="20"/>
      <c r="XCN712" s="20"/>
      <c r="XCO712" s="20"/>
      <c r="XCP712" s="20"/>
      <c r="XCQ712" s="20"/>
      <c r="XCR712" s="19"/>
      <c r="XCS712" s="20"/>
      <c r="XCT712" s="20"/>
      <c r="XCU712" s="20"/>
      <c r="XCV712" s="20"/>
      <c r="XCW712" s="20"/>
      <c r="XCX712" s="19"/>
      <c r="XCY712" s="20"/>
      <c r="XCZ712" s="20"/>
      <c r="XDA712" s="20"/>
      <c r="XDB712" s="20"/>
      <c r="XDC712" s="20"/>
      <c r="XDD712" s="19"/>
      <c r="XDE712" s="20"/>
      <c r="XDF712" s="20"/>
      <c r="XDG712" s="20"/>
      <c r="XDH712" s="20"/>
      <c r="XDI712" s="20"/>
      <c r="XDJ712" s="19"/>
      <c r="XDK712" s="20"/>
      <c r="XDL712" s="20"/>
      <c r="XDM712" s="20"/>
      <c r="XDN712" s="20"/>
      <c r="XDO712" s="20"/>
      <c r="XDP712" s="19"/>
      <c r="XDQ712" s="20"/>
      <c r="XDR712" s="20"/>
      <c r="XDS712" s="20"/>
      <c r="XDT712" s="20"/>
      <c r="XDU712" s="20"/>
      <c r="XDV712" s="19"/>
      <c r="XDW712" s="20"/>
      <c r="XDX712" s="20"/>
      <c r="XDY712" s="20"/>
      <c r="XDZ712" s="20"/>
      <c r="XEA712" s="20"/>
      <c r="XEB712" s="19"/>
      <c r="XEC712" s="20"/>
      <c r="XED712" s="20"/>
      <c r="XEE712" s="20"/>
      <c r="XEF712" s="20"/>
      <c r="XEG712" s="20"/>
      <c r="XEH712" s="19"/>
      <c r="XEI712" s="20"/>
      <c r="XEJ712" s="20"/>
      <c r="XEK712" s="20"/>
      <c r="XEL712" s="20"/>
      <c r="XEM712" s="20"/>
      <c r="XEN712" s="19"/>
      <c r="XEO712" s="20"/>
      <c r="XEP712" s="20"/>
      <c r="XEQ712" s="20"/>
    </row>
    <row r="713" spans="1:16371" s="24" customFormat="1" ht="16.5" customHeight="1" x14ac:dyDescent="0.2">
      <c r="A713" s="22" t="s">
        <v>17</v>
      </c>
      <c r="B713" s="23"/>
      <c r="C713" s="23"/>
      <c r="D713" s="23"/>
      <c r="E713" s="23"/>
      <c r="F713" s="23"/>
    </row>
    <row r="714" spans="1:16371" s="28" customFormat="1" ht="18" customHeight="1" x14ac:dyDescent="0.2">
      <c r="A714" s="25" t="s">
        <v>667</v>
      </c>
      <c r="B714" s="26"/>
      <c r="C714" s="27"/>
      <c r="D714" s="27"/>
      <c r="E714" s="27"/>
      <c r="F714" s="26"/>
    </row>
    <row r="715" spans="1:16371" s="28" customFormat="1" ht="12" customHeight="1" x14ac:dyDescent="0.2">
      <c r="A715" s="29" t="s">
        <v>670</v>
      </c>
      <c r="B715" s="26"/>
      <c r="C715" s="27"/>
      <c r="D715" s="27"/>
      <c r="E715" s="27"/>
      <c r="F715" s="26"/>
    </row>
    <row r="716" spans="1:16371" s="28" customFormat="1" ht="18" customHeight="1" x14ac:dyDescent="0.2">
      <c r="A716" s="29" t="s">
        <v>668</v>
      </c>
      <c r="B716" s="26"/>
      <c r="C716" s="27"/>
      <c r="D716" s="27"/>
      <c r="E716" s="27"/>
      <c r="F716" s="26"/>
    </row>
    <row r="717" spans="1:16371" s="3" customFormat="1" ht="18" customHeight="1" x14ac:dyDescent="0.2"/>
    <row r="718" spans="1:16371" s="3" customFormat="1" ht="18" customHeight="1" x14ac:dyDescent="0.2"/>
  </sheetData>
  <sortState ref="A4:G711">
    <sortCondition ref="A4:A711"/>
  </sortState>
  <mergeCells count="5">
    <mergeCell ref="A1:F1"/>
    <mergeCell ref="A2:A3"/>
    <mergeCell ref="B2:B3"/>
    <mergeCell ref="C2:E2"/>
    <mergeCell ref="F2:F3"/>
  </mergeCells>
  <printOptions horizontalCentered="1"/>
  <pageMargins left="0.74803149606299213" right="0.74803149606299213" top="0.98425196850393704" bottom="0.98425196850393704" header="0" footer="0.31496062992125984"/>
  <pageSetup scale="73" orientation="portrait" r:id="rId1"/>
  <rowBreaks count="11" manualBreakCount="11">
    <brk id="53" max="5" man="1"/>
    <brk id="106" max="5" man="1"/>
    <brk id="211" max="5" man="1"/>
    <brk id="317" max="5" man="1"/>
    <brk id="370" max="5" man="1"/>
    <brk id="422" max="5" man="1"/>
    <brk id="475" max="5" man="1"/>
    <brk id="528" max="5" man="1"/>
    <brk id="580" max="5" man="1"/>
    <brk id="632" max="5" man="1"/>
    <brk id="6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4</vt:lpstr>
      <vt:lpstr>'Cuadro 4'!Área_de_impresión</vt:lpstr>
      <vt:lpstr>'Cuadro 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Norquelda Osorio</dc:creator>
  <cp:lastModifiedBy>GEOVANNE ESPINO</cp:lastModifiedBy>
  <cp:lastPrinted>2025-07-31T14:24:45Z</cp:lastPrinted>
  <dcterms:created xsi:type="dcterms:W3CDTF">2025-06-11T18:36:39Z</dcterms:created>
  <dcterms:modified xsi:type="dcterms:W3CDTF">2025-07-31T14:26:49Z</dcterms:modified>
</cp:coreProperties>
</file>